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2.05.15 SAIEM Draguignan restruct/20 Etudes/29 DCE/02 Pièces écrites/Phase 2/"/>
    </mc:Choice>
  </mc:AlternateContent>
  <xr:revisionPtr revIDLastSave="13" documentId="8_{FF58CD21-A93C-450D-A8B0-B990A2050D05}" xr6:coauthVersionLast="47" xr6:coauthVersionMax="47" xr10:uidLastSave="{F6EC94CA-5BF1-4D59-A1B2-71D741D7CD6C}"/>
  <bookViews>
    <workbookView xWindow="28680" yWindow="-120" windowWidth="29040" windowHeight="15720" xr2:uid="{00000000-000D-0000-FFFF-FFFF00000000}"/>
  </bookViews>
  <sheets>
    <sheet name="Lot 4 CVC PB" sheetId="1" r:id="rId1"/>
  </sheets>
  <definedNames>
    <definedName name="_xlnm.Print_Titles" localSheetId="0">'Lot 4 CVC PB'!$1:$5</definedName>
    <definedName name="_xlnm.Print_Area" localSheetId="0">'Lot 4 CVC PB'!$A$1:$K$140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2" i="1" l="1"/>
  <c r="K101" i="1"/>
  <c r="K100" i="1"/>
  <c r="K98" i="1" s="1"/>
  <c r="K77" i="1"/>
  <c r="K78" i="1"/>
  <c r="K73" i="1"/>
  <c r="K74" i="1"/>
  <c r="K75" i="1"/>
  <c r="K63" i="1"/>
  <c r="K44" i="1"/>
  <c r="K97" i="1"/>
  <c r="K42" i="1"/>
  <c r="K40" i="1"/>
  <c r="K39" i="1"/>
  <c r="K37" i="1"/>
  <c r="K35" i="1"/>
  <c r="K34" i="1"/>
  <c r="K28" i="1"/>
  <c r="K27" i="1"/>
  <c r="K26" i="1"/>
  <c r="K25" i="1"/>
  <c r="K32" i="1"/>
  <c r="K31" i="1"/>
  <c r="K30" i="1"/>
  <c r="K23" i="1" l="1"/>
  <c r="K22" i="1"/>
  <c r="K21" i="1"/>
  <c r="K20" i="1" s="1"/>
  <c r="G122" i="1" l="1"/>
  <c r="G121" i="1"/>
  <c r="K107" i="1"/>
  <c r="K95" i="1" l="1"/>
  <c r="K94" i="1"/>
  <c r="K112" i="1"/>
  <c r="K110" i="1"/>
  <c r="K109" i="1"/>
  <c r="K108" i="1"/>
  <c r="K105" i="1" s="1"/>
  <c r="K96" i="1"/>
  <c r="K92" i="1"/>
  <c r="K90" i="1"/>
  <c r="K89" i="1" s="1"/>
  <c r="K88" i="1"/>
  <c r="K87" i="1"/>
  <c r="K86" i="1"/>
  <c r="K85" i="1"/>
  <c r="K83" i="1"/>
  <c r="K82" i="1"/>
  <c r="K81" i="1"/>
  <c r="K80" i="1"/>
  <c r="K79" i="1"/>
  <c r="K76" i="1"/>
  <c r="K72" i="1"/>
  <c r="K125" i="1"/>
  <c r="K64" i="1"/>
  <c r="K62" i="1"/>
  <c r="K61" i="1"/>
  <c r="K59" i="1"/>
  <c r="K58" i="1"/>
  <c r="K57" i="1"/>
  <c r="K56" i="1"/>
  <c r="K55" i="1"/>
  <c r="K54" i="1"/>
  <c r="K53" i="1"/>
  <c r="K52" i="1"/>
  <c r="K50" i="1"/>
  <c r="K13" i="1"/>
  <c r="K12" i="1"/>
  <c r="K11" i="1"/>
  <c r="K10" i="1"/>
  <c r="K71" i="1" l="1"/>
  <c r="K48" i="1"/>
  <c r="K19" i="1" s="1"/>
  <c r="K15" i="1" s="1"/>
  <c r="K118" i="1" s="1"/>
  <c r="K7" i="1"/>
  <c r="K132" i="1"/>
  <c r="K130" i="1"/>
  <c r="K111" i="1"/>
  <c r="K133" i="1" s="1"/>
  <c r="K116" i="1"/>
  <c r="K131" i="1"/>
  <c r="K69" i="1" l="1"/>
  <c r="K128" i="1" s="1"/>
  <c r="K135" i="1" s="1"/>
  <c r="K123" i="1"/>
  <c r="K121" i="1"/>
  <c r="K122" i="1"/>
  <c r="K129" i="1"/>
  <c r="K119" i="1"/>
  <c r="K136" i="1" l="1"/>
  <c r="K137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<sst xmlns="http://schemas.openxmlformats.org/spreadsheetml/2006/main" count="199" uniqueCount="123">
  <si>
    <t>Désignation Poste</t>
  </si>
  <si>
    <t>Unité</t>
  </si>
  <si>
    <t>Qté</t>
  </si>
  <si>
    <t>Ref :</t>
  </si>
  <si>
    <t>N°/ref CCTP</t>
  </si>
  <si>
    <t>Divers</t>
  </si>
  <si>
    <t>ens</t>
  </si>
  <si>
    <t>R</t>
  </si>
  <si>
    <t>RECAPITULATIF GLOBAL</t>
  </si>
  <si>
    <t>Entreprise :</t>
  </si>
  <si>
    <t>Prescriptions techniques générales</t>
  </si>
  <si>
    <t>Études d’exécution</t>
  </si>
  <si>
    <t>Mise en service des installations</t>
  </si>
  <si>
    <t>Finitions</t>
  </si>
  <si>
    <t xml:space="preserve">D.O.E et épreuves de réception </t>
  </si>
  <si>
    <t>Plomberie Sanitaires</t>
  </si>
  <si>
    <t>Ens</t>
  </si>
  <si>
    <t>Chauffage Ventilation Climatisation</t>
  </si>
  <si>
    <t>U</t>
  </si>
  <si>
    <t>P.U (€)</t>
  </si>
  <si>
    <t>ml</t>
  </si>
  <si>
    <t>Extracteurs C4 - 400°C/1h avec pressostat montés d'usine, Coupure de proximité et manchettes de raccordement Moteur EC</t>
  </si>
  <si>
    <t xml:space="preserve">Réseaux aérauliques en gaine acier galavanisé spiralé Calorifugé (soufflage / Reprise) y/c raccords étanches, fixations par colliers isolés </t>
  </si>
  <si>
    <t>Existant - Dépose</t>
  </si>
  <si>
    <t>Ø 125</t>
  </si>
  <si>
    <t>Ø 200</t>
  </si>
  <si>
    <t>Ø 250</t>
  </si>
  <si>
    <t xml:space="preserve">Fixations, raccords, flexibles </t>
  </si>
  <si>
    <t>Appareils Sanitaires</t>
  </si>
  <si>
    <t>Lavabos PMR y/c Robinetterie mitigeur</t>
  </si>
  <si>
    <t>Accessoires sanitaires</t>
  </si>
  <si>
    <t>Barre d'appui pour WC PMR</t>
  </si>
  <si>
    <t>Alimentations AEP</t>
  </si>
  <si>
    <t xml:space="preserve">Ens </t>
  </si>
  <si>
    <t>Tube multicouche calorifugé y/c raccords à sertir et fixation</t>
  </si>
  <si>
    <t>DN 20</t>
  </si>
  <si>
    <t>Raccordement des appareils au point de puisage</t>
  </si>
  <si>
    <t>Production et distribution ECS</t>
  </si>
  <si>
    <t>Vidoir avec grille porte sceau et robinetterie melangeuse à poussoir</t>
  </si>
  <si>
    <t xml:space="preserve">Réseaux PVC "NF" spécial EU </t>
  </si>
  <si>
    <t>Ø100 (mm)</t>
  </si>
  <si>
    <t>Ø40 (mm)</t>
  </si>
  <si>
    <t xml:space="preserve">Evacuations </t>
  </si>
  <si>
    <t>Ventilation primaire ou clapet</t>
  </si>
  <si>
    <t>Alimentation électriques des chauffe eaux  et Kitechenette</t>
  </si>
  <si>
    <t>T.V.A 20%</t>
  </si>
  <si>
    <t>Regulation GTC - Electricité</t>
  </si>
  <si>
    <t>Régulation GTC</t>
  </si>
  <si>
    <t>Kitchenette 1 bac 2 feux Inox 120x60 à poser sur meubles, meuble haut et refrigérateur encastré</t>
  </si>
  <si>
    <t>,</t>
  </si>
  <si>
    <t>Ventilation simple flux</t>
  </si>
  <si>
    <t>Ø 160</t>
  </si>
  <si>
    <t>Ø 315</t>
  </si>
  <si>
    <t>Ø 355</t>
  </si>
  <si>
    <t>Ø 400</t>
  </si>
  <si>
    <t xml:space="preserve">Grilles - bouches - Aspiration/Refoulement  </t>
  </si>
  <si>
    <t>Sortie en toiture</t>
  </si>
  <si>
    <r>
      <t>Bouche d'extraction Hygroréglable débit 30 - 45 et 120 m</t>
    </r>
    <r>
      <rPr>
        <sz val="8"/>
        <rFont val="Calibri"/>
        <family val="2"/>
      </rPr>
      <t>ᶟ</t>
    </r>
    <r>
      <rPr>
        <sz val="8"/>
        <rFont val="Century Gothic"/>
        <family val="2"/>
      </rPr>
      <t>/h</t>
    </r>
    <r>
      <rPr>
        <sz val="8"/>
        <rFont val="Century Gothic"/>
        <family val="2"/>
        <scheme val="minor"/>
      </rPr>
      <t xml:space="preserve"> y/c manchettes de raccordement</t>
    </r>
  </si>
  <si>
    <t xml:space="preserve">Tableau divisionnaire avec comptage </t>
  </si>
  <si>
    <t>PM (Lot Elec.)</t>
  </si>
  <si>
    <t xml:space="preserve">Receveur douche extra plat 120x90 à poser y/c mitigeur, douchette et cache </t>
  </si>
  <si>
    <t xml:space="preserve">Habillage douche en verre plexiglass 2 faces </t>
  </si>
  <si>
    <t>Douche PMR comprenant Siphon et ensemble mitigeur douche</t>
  </si>
  <si>
    <t xml:space="preserve">Porte papier toilettes </t>
  </si>
  <si>
    <t>Barre d'appui pour douche PMR et chaise pliable</t>
  </si>
  <si>
    <t>Panoplie de 'arrivée d'eau (vannes, filtres, Régulateurs de pression, manchette de comptage)  DN50</t>
  </si>
  <si>
    <t xml:space="preserve">Tube PVC C calorifugé y/c raccords </t>
  </si>
  <si>
    <t>DN 50</t>
  </si>
  <si>
    <t>Tube Multicouche y/c raccords à sertir</t>
  </si>
  <si>
    <t>DN 25</t>
  </si>
  <si>
    <t>Compris dans chap.3,2</t>
  </si>
  <si>
    <t>PM</t>
  </si>
  <si>
    <t>Ø 125 (mm)</t>
  </si>
  <si>
    <r>
      <t>Fourniture au lot menuiseries ext. De grilles d'entrée d'air hygroréglable de 30 et 45 m</t>
    </r>
    <r>
      <rPr>
        <sz val="8"/>
        <rFont val="Calibri"/>
        <family val="2"/>
      </rPr>
      <t>ᶟ</t>
    </r>
    <r>
      <rPr>
        <sz val="8"/>
        <rFont val="Century Gothic"/>
        <family val="2"/>
      </rPr>
      <t>/h</t>
    </r>
  </si>
  <si>
    <t>pm</t>
  </si>
  <si>
    <t>3i.22.05.15</t>
  </si>
  <si>
    <t>SAIEM Draguignan</t>
  </si>
  <si>
    <t>TOTAL GENERAL € HT</t>
  </si>
  <si>
    <t>TOTAL GENERAL TTC</t>
  </si>
  <si>
    <t xml:space="preserve">Chauffage - Plomberie Sanitaires </t>
  </si>
  <si>
    <t>Existant - Dépose - Sans Objet</t>
  </si>
  <si>
    <t>Raccordement frigorifique et électrique</t>
  </si>
  <si>
    <t>Grutage pour pose au niveau combles (ouvert) sur socles anti-vibratiles</t>
  </si>
  <si>
    <t>Unités intérieures gainables moyene pression type PEFY M-- ou équivalent</t>
  </si>
  <si>
    <t>Taille 25 - Pf: 2,8 KW - Pc 3,2 KW</t>
  </si>
  <si>
    <t>Taille 32 - Pf: 3,6 KW - Pc 4,0 KW</t>
  </si>
  <si>
    <t>Taille 40 - Pf: 4,5 KW - Pc 5,0 KW</t>
  </si>
  <si>
    <t>Taille 50 - Pf: 5,6 KW - Pc 6,3 KW</t>
  </si>
  <si>
    <t>MELZONE 2 Voies Taille XS</t>
  </si>
  <si>
    <t>MELZONE 2 Voies Taille S</t>
  </si>
  <si>
    <t>melzone 3 voies Taille S</t>
  </si>
  <si>
    <t>Système de gestion par pièce avec télécommande</t>
  </si>
  <si>
    <t xml:space="preserve">Projet CVC </t>
  </si>
  <si>
    <t xml:space="preserve">Chauffage - Climatisation </t>
  </si>
  <si>
    <t>Dim. 300x300</t>
  </si>
  <si>
    <t>Dim. 450x450</t>
  </si>
  <si>
    <t>Grilles de reprise porte filtre type GAP 88i de chez France Air ou équivalent</t>
  </si>
  <si>
    <t xml:space="preserve">Gaine souple calorifugé M0/M1 </t>
  </si>
  <si>
    <t xml:space="preserve">Dim. 600X300 </t>
  </si>
  <si>
    <t>Grilles diffuseurs type DPU DESIGN de chez France AIR ou équivalent avec plenum de raccordement</t>
  </si>
  <si>
    <t xml:space="preserve">Liaisons frigorifiques et électriques </t>
  </si>
  <si>
    <t>Tubes cuivre qualité frigorifique comprenant les lignes liquide/gaz, liaisons électriques et chemin de câble</t>
  </si>
  <si>
    <t>Electricité dédié CVC</t>
  </si>
  <si>
    <t>Câblage UE/UI (compris dans poste 1.2.1.7)</t>
  </si>
  <si>
    <t>Tableau électrique de commande (Alimentation - protection sur Unités Extérieures)</t>
  </si>
  <si>
    <t>Miroirs pour lavabo 90X60 avec reglette</t>
  </si>
  <si>
    <t>Cuvettes WC Surélevée avec réservoir attenant (PMR)</t>
  </si>
  <si>
    <t>Cuvette WC avec réservoirs attenant (npn PMR)</t>
  </si>
  <si>
    <t>Cuvette suspendu</t>
  </si>
  <si>
    <t>Bäti-supports avec réservoir intégré et commande murale</t>
  </si>
  <si>
    <t>Attente pour machine à laver comprenant la robinetterie, le siphon PVC raccorder sur réseau EU</t>
  </si>
  <si>
    <t>Bouche d'extraction Hygroréglable débit 30 - 45 avec detecteur de présence y/c manchettes de raccordement</t>
  </si>
  <si>
    <r>
      <t>Débit 2020 m</t>
    </r>
    <r>
      <rPr>
        <sz val="8"/>
        <color theme="1"/>
        <rFont val="Calibri"/>
        <family val="2"/>
      </rPr>
      <t>ᶟ</t>
    </r>
    <r>
      <rPr>
        <sz val="8"/>
        <color theme="1"/>
        <rFont val="Century Gothic"/>
        <family val="2"/>
      </rPr>
      <t>/h - 500 (Pa)</t>
    </r>
  </si>
  <si>
    <t>Lavabo type vasque à encastrer sur plan avec plan 80x60 1 trou, sur meuble et pieds Inox , robinetterie mitigeur, ensemble de vidage</t>
  </si>
  <si>
    <t>Ballon ECS  y/c Groupe de sécurité, siphon ajouré et raccordements</t>
  </si>
  <si>
    <t xml:space="preserve"> capacité  50L</t>
  </si>
  <si>
    <t xml:space="preserve">capacité  150L </t>
  </si>
  <si>
    <t>capacité 200L</t>
  </si>
  <si>
    <t>Lavabo avec support réglable y/c robinetterie réglable en hauteur - conforme HandiToit</t>
  </si>
  <si>
    <t>Total € HT</t>
  </si>
  <si>
    <t>Ind. 3</t>
  </si>
  <si>
    <t>Unité Extérieures DRV - Pf: 61,5 KWf - Pc: 69 KWc (à +7°C Ext.) type PUHY P 550 ou équivalent, yc fourniture et pose de consoles en acier galvanisé fixées contre le mur yc scellement chimique.</t>
  </si>
  <si>
    <t>DPGF Lot 05 Plomberie chauffage climatisation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</si>
</sst>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#,##0_ ;\-#,##0\ "/>
    <numFmt numFmtId="166" formatCode="#,##0.00\ _€"/>
    <numFmt numFmtId="167" formatCode="#,##0\ _€"/>
  </numFmts>
  <fonts count="23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b/>
      <u/>
      <sz val="8"/>
      <color theme="1"/>
      <name val="Century Gothic"/>
      <family val="2"/>
      <scheme val="minor"/>
    </font>
    <font>
      <sz val="8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8"/>
      <color theme="1"/>
      <name val="Calibri"/>
      <family val="2"/>
    </font>
    <font>
      <sz val="8"/>
      <color theme="1"/>
      <name val="Century Gothic"/>
      <family val="2"/>
    </font>
    <font>
      <sz val="8"/>
      <name val="Calibri"/>
      <family val="2"/>
    </font>
    <font>
      <sz val="8"/>
      <name val="Century Gothic"/>
      <family val="2"/>
    </font>
    <font>
      <sz val="8"/>
      <color rgb="FFFF0000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9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b/>
      <sz val="8"/>
      <color theme="4" tint="-0.499984740745262"/>
      <name val="Century Gothic"/>
      <family val="2"/>
      <scheme val="minor"/>
    </font>
    <font>
      <b/>
      <sz val="10"/>
      <color theme="4" tint="-0.499984740745262"/>
      <name val="Century Gothic"/>
      <family val="2"/>
      <scheme val="minor"/>
    </font>
    <font>
      <u/>
      <sz val="8"/>
      <color theme="1"/>
      <name val="Century Gothic"/>
      <family val="2"/>
      <scheme val="minor"/>
    </font>
    <font>
      <u/>
      <sz val="10"/>
      <color theme="1"/>
      <name val="Century Gothic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0" fontId="7" fillId="0" borderId="0"/>
    <xf numFmtId="44" fontId="10" fillId="0" borderId="0" applyFont="0" applyFill="0" applyBorder="0" applyAlignment="0" applyProtection="0"/>
  </cellStyleXfs>
  <cellXfs count="101">
    <xf numFmtId="0" fontId="0" fillId="0" borderId="0" xfId="0"/>
    <xf numFmtId="0" fontId="2" fillId="3" borderId="0" xfId="0" applyFont="1" applyFill="1" applyAlignment="1">
      <alignment horizontal="right" vertical="top" wrapText="1"/>
    </xf>
    <xf numFmtId="0" fontId="2" fillId="0" borderId="0" xfId="0" applyFont="1" applyAlignment="1">
      <alignment vertical="top" wrapText="1"/>
    </xf>
    <xf numFmtId="14" fontId="2" fillId="3" borderId="0" xfId="0" applyNumberFormat="1" applyFont="1" applyFill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3" fontId="1" fillId="0" borderId="0" xfId="0" applyNumberFormat="1" applyFont="1" applyAlignment="1">
      <alignment horizontal="center" vertical="top" wrapText="1"/>
    </xf>
    <xf numFmtId="0" fontId="5" fillId="4" borderId="0" xfId="0" applyFont="1" applyFill="1" applyAlignment="1">
      <alignment horizontal="center" vertical="top" wrapText="1"/>
    </xf>
    <xf numFmtId="0" fontId="5" fillId="4" borderId="0" xfId="0" applyFont="1" applyFill="1" applyAlignment="1">
      <alignment vertical="top" wrapText="1"/>
    </xf>
    <xf numFmtId="3" fontId="5" fillId="4" borderId="0" xfId="0" applyNumberFormat="1" applyFont="1" applyFill="1" applyAlignment="1">
      <alignment horizontal="center" vertical="top" wrapText="1"/>
    </xf>
    <xf numFmtId="164" fontId="5" fillId="4" borderId="0" xfId="0" applyNumberFormat="1" applyFont="1" applyFill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2" fillId="5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3" fontId="1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vertical="top" wrapText="1"/>
    </xf>
    <xf numFmtId="164" fontId="5" fillId="2" borderId="0" xfId="0" applyNumberFormat="1" applyFont="1" applyFill="1" applyAlignment="1">
      <alignment vertical="top" wrapText="1"/>
    </xf>
    <xf numFmtId="165" fontId="1" fillId="0" borderId="0" xfId="2" applyNumberFormat="1" applyFont="1" applyAlignment="1">
      <alignment horizontal="center" vertical="center" wrapText="1"/>
    </xf>
    <xf numFmtId="164" fontId="2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0" fontId="5" fillId="2" borderId="0" xfId="0" applyFont="1" applyFill="1" applyAlignment="1">
      <alignment vertical="top" wrapText="1"/>
    </xf>
    <xf numFmtId="3" fontId="5" fillId="2" borderId="0" xfId="0" applyNumberFormat="1" applyFont="1" applyFill="1" applyAlignment="1">
      <alignment horizontal="center" vertical="top" wrapText="1"/>
    </xf>
    <xf numFmtId="3" fontId="5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vertical="top" wrapText="1"/>
    </xf>
    <xf numFmtId="3" fontId="15" fillId="0" borderId="0" xfId="0" applyNumberFormat="1" applyFont="1" applyAlignment="1">
      <alignment horizontal="center" vertical="top" wrapText="1"/>
    </xf>
    <xf numFmtId="0" fontId="16" fillId="6" borderId="1" xfId="0" applyFont="1" applyFill="1" applyBorder="1" applyAlignment="1">
      <alignment horizontal="left" vertical="top" wrapText="1"/>
    </xf>
    <xf numFmtId="0" fontId="16" fillId="6" borderId="2" xfId="0" applyFont="1" applyFill="1" applyBorder="1" applyAlignment="1">
      <alignment horizontal="center" vertical="top" wrapText="1"/>
    </xf>
    <xf numFmtId="0" fontId="16" fillId="6" borderId="3" xfId="0" applyFont="1" applyFill="1" applyBorder="1" applyAlignment="1">
      <alignment horizontal="center" vertical="top" wrapText="1"/>
    </xf>
    <xf numFmtId="14" fontId="16" fillId="6" borderId="3" xfId="0" applyNumberFormat="1" applyFont="1" applyFill="1" applyBorder="1" applyAlignment="1">
      <alignment horizontal="center" vertical="top" wrapText="1"/>
    </xf>
    <xf numFmtId="0" fontId="18" fillId="6" borderId="2" xfId="0" applyFont="1" applyFill="1" applyBorder="1" applyAlignment="1">
      <alignment horizontal="left" vertical="top" wrapText="1"/>
    </xf>
    <xf numFmtId="0" fontId="17" fillId="6" borderId="1" xfId="0" applyFont="1" applyFill="1" applyBorder="1" applyAlignment="1">
      <alignment horizontal="left" vertical="top" wrapText="1"/>
    </xf>
    <xf numFmtId="0" fontId="6" fillId="7" borderId="0" xfId="0" applyFont="1" applyFill="1" applyAlignment="1">
      <alignment horizontal="center" vertical="top" wrapText="1"/>
    </xf>
    <xf numFmtId="0" fontId="6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center" vertical="top"/>
    </xf>
    <xf numFmtId="0" fontId="17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center" vertical="top"/>
    </xf>
    <xf numFmtId="0" fontId="6" fillId="6" borderId="0" xfId="0" applyFont="1" applyFill="1" applyAlignment="1">
      <alignment vertical="top"/>
    </xf>
    <xf numFmtId="3" fontId="6" fillId="6" borderId="0" xfId="0" applyNumberFormat="1" applyFont="1" applyFill="1" applyAlignment="1">
      <alignment horizontal="center" vertical="top"/>
    </xf>
    <xf numFmtId="3" fontId="6" fillId="6" borderId="0" xfId="0" applyNumberFormat="1" applyFont="1" applyFill="1" applyAlignment="1">
      <alignment vertical="top"/>
    </xf>
    <xf numFmtId="164" fontId="6" fillId="6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6" borderId="0" xfId="0" applyFont="1" applyFill="1" applyAlignment="1">
      <alignment horizontal="left" vertical="top"/>
    </xf>
    <xf numFmtId="0" fontId="6" fillId="7" borderId="0" xfId="0" applyFont="1" applyFill="1" applyAlignment="1">
      <alignment vertical="top"/>
    </xf>
    <xf numFmtId="166" fontId="6" fillId="7" borderId="0" xfId="0" applyNumberFormat="1" applyFont="1" applyFill="1" applyAlignment="1">
      <alignment horizontal="center" vertical="top" wrapText="1"/>
    </xf>
    <xf numFmtId="0" fontId="5" fillId="8" borderId="0" xfId="0" applyFont="1" applyFill="1" applyAlignment="1">
      <alignment horizontal="left" vertical="top" wrapText="1"/>
    </xf>
    <xf numFmtId="0" fontId="1" fillId="8" borderId="0" xfId="0" applyFont="1" applyFill="1" applyAlignment="1">
      <alignment horizontal="center" vertical="top" wrapText="1"/>
    </xf>
    <xf numFmtId="166" fontId="1" fillId="8" borderId="0" xfId="0" applyNumberFormat="1" applyFont="1" applyFill="1" applyAlignment="1">
      <alignment horizontal="center" vertical="top" wrapText="1"/>
    </xf>
    <xf numFmtId="0" fontId="18" fillId="6" borderId="0" xfId="0" applyFont="1" applyFill="1" applyAlignment="1">
      <alignment horizontal="center" vertical="top" wrapText="1"/>
    </xf>
    <xf numFmtId="0" fontId="18" fillId="6" borderId="0" xfId="0" applyFont="1" applyFill="1" applyAlignment="1">
      <alignment horizontal="left" vertical="top" wrapText="1"/>
    </xf>
    <xf numFmtId="166" fontId="18" fillId="6" borderId="0" xfId="0" applyNumberFormat="1" applyFont="1" applyFill="1" applyAlignment="1">
      <alignment horizontal="center" vertical="top" wrapText="1"/>
    </xf>
    <xf numFmtId="167" fontId="18" fillId="6" borderId="0" xfId="0" applyNumberFormat="1" applyFont="1" applyFill="1" applyAlignment="1">
      <alignment horizontal="center" vertical="top" wrapText="1"/>
    </xf>
    <xf numFmtId="0" fontId="1" fillId="9" borderId="0" xfId="0" applyFont="1" applyFill="1" applyAlignment="1">
      <alignment horizontal="center" vertical="top"/>
    </xf>
    <xf numFmtId="0" fontId="5" fillId="9" borderId="0" xfId="0" applyFont="1" applyFill="1" applyAlignment="1">
      <alignment horizontal="center" vertical="top"/>
    </xf>
    <xf numFmtId="0" fontId="8" fillId="9" borderId="0" xfId="0" applyFont="1" applyFill="1" applyAlignment="1">
      <alignment horizontal="center" vertical="top"/>
    </xf>
    <xf numFmtId="0" fontId="21" fillId="9" borderId="0" xfId="0" applyFont="1" applyFill="1" applyAlignment="1">
      <alignment horizontal="center" vertical="top"/>
    </xf>
    <xf numFmtId="0" fontId="8" fillId="0" borderId="0" xfId="0" applyFont="1" applyAlignment="1">
      <alignment vertical="top" wrapText="1"/>
    </xf>
    <xf numFmtId="0" fontId="21" fillId="0" borderId="0" xfId="0" applyFont="1" applyAlignment="1">
      <alignment horizontal="center" vertical="top" wrapText="1"/>
    </xf>
    <xf numFmtId="3" fontId="21" fillId="0" borderId="0" xfId="0" applyNumberFormat="1" applyFont="1" applyAlignment="1">
      <alignment horizontal="center" vertical="top" wrapText="1"/>
    </xf>
    <xf numFmtId="164" fontId="21" fillId="0" borderId="0" xfId="0" applyNumberFormat="1" applyFont="1" applyAlignment="1">
      <alignment vertical="top" wrapText="1"/>
    </xf>
    <xf numFmtId="0" fontId="22" fillId="0" borderId="0" xfId="0" applyFont="1" applyAlignment="1">
      <alignment vertical="top" wrapText="1"/>
    </xf>
    <xf numFmtId="0" fontId="19" fillId="10" borderId="0" xfId="0" applyFont="1" applyFill="1" applyAlignment="1">
      <alignment horizontal="center" vertical="top" wrapText="1"/>
    </xf>
    <xf numFmtId="0" fontId="19" fillId="10" borderId="0" xfId="0" applyFont="1" applyFill="1" applyAlignment="1">
      <alignment vertical="top" wrapText="1"/>
    </xf>
    <xf numFmtId="3" fontId="19" fillId="10" borderId="0" xfId="0" applyNumberFormat="1" applyFont="1" applyFill="1" applyAlignment="1">
      <alignment horizontal="center" vertical="top" wrapText="1"/>
    </xf>
    <xf numFmtId="164" fontId="19" fillId="10" borderId="0" xfId="0" applyNumberFormat="1" applyFont="1" applyFill="1" applyAlignment="1">
      <alignment vertical="top" wrapText="1"/>
    </xf>
    <xf numFmtId="0" fontId="20" fillId="10" borderId="0" xfId="0" applyFont="1" applyFill="1" applyAlignment="1">
      <alignment vertical="top" wrapText="1"/>
    </xf>
    <xf numFmtId="0" fontId="1" fillId="9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3" fontId="19" fillId="0" borderId="0" xfId="0" applyNumberFormat="1" applyFont="1" applyAlignment="1">
      <alignment horizontal="center" vertical="top" wrapText="1"/>
    </xf>
    <xf numFmtId="164" fontId="19" fillId="0" borderId="0" xfId="0" applyNumberFormat="1" applyFont="1" applyAlignment="1">
      <alignment vertical="top" wrapText="1"/>
    </xf>
    <xf numFmtId="0" fontId="20" fillId="0" borderId="0" xfId="0" applyFont="1" applyAlignment="1">
      <alignment vertical="top" wrapText="1"/>
    </xf>
    <xf numFmtId="3" fontId="9" fillId="0" borderId="0" xfId="0" applyNumberFormat="1" applyFont="1" applyAlignment="1">
      <alignment horizontal="center" vertical="top" wrapText="1"/>
    </xf>
    <xf numFmtId="164" fontId="9" fillId="0" borderId="0" xfId="0" applyNumberFormat="1" applyFont="1" applyAlignment="1">
      <alignment vertical="top" wrapText="1"/>
    </xf>
    <xf numFmtId="3" fontId="9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165" fontId="1" fillId="2" borderId="0" xfId="2" applyNumberFormat="1" applyFont="1" applyFill="1" applyAlignment="1">
      <alignment horizontal="center" vertical="center" wrapText="1"/>
    </xf>
    <xf numFmtId="3" fontId="6" fillId="7" borderId="0" xfId="0" applyNumberFormat="1" applyFont="1" applyFill="1" applyAlignment="1">
      <alignment horizontal="center" vertical="top"/>
    </xf>
    <xf numFmtId="3" fontId="8" fillId="0" borderId="0" xfId="0" applyNumberFormat="1" applyFont="1" applyAlignment="1">
      <alignment horizontal="center" vertical="top" wrapText="1"/>
    </xf>
    <xf numFmtId="3" fontId="1" fillId="2" borderId="0" xfId="0" applyNumberFormat="1" applyFont="1" applyFill="1" applyAlignment="1">
      <alignment horizontal="center" vertical="center" wrapText="1"/>
    </xf>
    <xf numFmtId="3" fontId="6" fillId="7" borderId="0" xfId="0" applyNumberFormat="1" applyFont="1" applyFill="1" applyAlignment="1">
      <alignment horizontal="center" vertical="top" wrapText="1"/>
    </xf>
    <xf numFmtId="3" fontId="1" fillId="8" borderId="0" xfId="0" applyNumberFormat="1" applyFont="1" applyFill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6" fillId="7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left" vertical="top" wrapText="1"/>
    </xf>
    <xf numFmtId="0" fontId="18" fillId="6" borderId="0" xfId="0" applyFont="1" applyFill="1" applyAlignment="1">
      <alignment horizontal="center" vertical="top" wrapText="1"/>
    </xf>
  </cellXfs>
  <cellStyles count="3">
    <cellStyle name="Monétaire" xfId="2" builtinId="4"/>
    <cellStyle name="Normal" xfId="0" builtinId="0"/>
    <cellStyle name="Normal 2" xfId="1" xr:uid="{F9FB1941-055C-4411-8A7B-C0A49539AEC5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172719</xdr:colOff>
      <xdr:row>0</xdr:row>
      <xdr:rowOff>30480</xdr:rowOff>
    </xdr:from>
    <xdr:to>
      <xdr:col>10</xdr:col>
      <xdr:colOff>704640</xdr:colOff>
      <xdr:row>2</xdr:row>
      <xdr:rowOff>135255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3999" y="30480"/>
          <a:ext cx="531921" cy="474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172719</xdr:colOff>
      <xdr:row>0</xdr:row>
      <xdr:rowOff>30480</xdr:rowOff>
    </xdr:from>
    <xdr:to>
      <xdr:col>10</xdr:col>
      <xdr:colOff>708450</xdr:colOff>
      <xdr:row>2</xdr:row>
      <xdr:rowOff>131445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6C4D79-E7E8-48A8-8DB9-574CF4737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6839" y="30480"/>
          <a:ext cx="531921" cy="4552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0"/>
  <sheetViews>
    <sheetView tabSelected="1" view="pageBreakPreview" zoomScale="117" zoomScaleNormal="100" zoomScaleSheetLayoutView="117" workbookViewId="0">
      <selection activeCell="J10" sqref="J10"/>
    </sheetView>
  </sheetViews>
  <sheetFormatPr baseColWidth="10" defaultColWidth="9" defaultRowHeight="13.5" x14ac:dyDescent="0.3"/>
  <cols>
    <col min="1" max="5" width="2.125" style="18" customWidth="1"/>
    <col min="6" max="6" width="2.625" style="18" bestFit="1" customWidth="1"/>
    <col min="7" max="7" width="50.625" style="2" customWidth="1"/>
    <col min="8" max="8" width="6.25" style="18" customWidth="1"/>
    <col min="9" max="9" width="9" style="2"/>
    <col min="10" max="10" width="10.25" style="2" bestFit="1" customWidth="1"/>
    <col min="11" max="11" width="10.375" style="2" bestFit="1" customWidth="1"/>
    <col min="12" max="12" width="10.25" style="2" bestFit="1" customWidth="1"/>
    <col min="13" max="16384" width="9" style="2"/>
  </cols>
  <sheetData>
    <row r="1" spans="1:15" ht="14.25" customHeight="1" x14ac:dyDescent="0.3">
      <c r="A1" s="97" t="e" vm="1">
        <v>#VALUE!</v>
      </c>
      <c r="B1" s="97"/>
      <c r="C1" s="97"/>
      <c r="D1" s="97"/>
      <c r="E1" s="97"/>
      <c r="F1" s="97"/>
      <c r="G1" s="42" t="s">
        <v>76</v>
      </c>
      <c r="H1" s="41"/>
      <c r="I1" s="37"/>
      <c r="J1" s="37"/>
      <c r="K1" s="1"/>
    </row>
    <row r="2" spans="1:15" ht="14.25" customHeight="1" x14ac:dyDescent="0.3">
      <c r="A2" s="97"/>
      <c r="B2" s="97"/>
      <c r="C2" s="97"/>
      <c r="D2" s="97"/>
      <c r="E2" s="97"/>
      <c r="F2" s="97"/>
      <c r="G2" s="42" t="s">
        <v>79</v>
      </c>
      <c r="H2" s="41"/>
      <c r="I2" s="38" t="s">
        <v>3</v>
      </c>
      <c r="J2" s="38" t="s">
        <v>75</v>
      </c>
      <c r="K2" s="1"/>
    </row>
    <row r="3" spans="1:15" ht="14.25" customHeight="1" x14ac:dyDescent="0.3">
      <c r="A3" s="97"/>
      <c r="B3" s="97"/>
      <c r="C3" s="97"/>
      <c r="D3" s="97"/>
      <c r="E3" s="97"/>
      <c r="F3" s="97"/>
      <c r="G3" s="46" t="s">
        <v>122</v>
      </c>
      <c r="H3" s="39"/>
      <c r="I3" s="39" t="s">
        <v>120</v>
      </c>
      <c r="J3" s="40">
        <v>45940</v>
      </c>
      <c r="K3" s="3"/>
    </row>
    <row r="4" spans="1:15" x14ac:dyDescent="0.3">
      <c r="A4" s="4"/>
      <c r="B4" s="4"/>
      <c r="C4" s="4"/>
      <c r="D4" s="4"/>
      <c r="E4" s="4"/>
      <c r="F4" s="4"/>
      <c r="G4" s="5"/>
      <c r="H4" s="4"/>
      <c r="I4" s="5"/>
      <c r="J4" s="5"/>
      <c r="K4" s="5"/>
    </row>
    <row r="5" spans="1:15" s="6" customFormat="1" ht="12.75" customHeight="1" x14ac:dyDescent="0.3">
      <c r="A5" s="98" t="s">
        <v>4</v>
      </c>
      <c r="B5" s="98"/>
      <c r="C5" s="98"/>
      <c r="D5" s="98"/>
      <c r="E5" s="98"/>
      <c r="F5" s="44"/>
      <c r="G5" s="43" t="s">
        <v>0</v>
      </c>
      <c r="H5" s="45" t="s">
        <v>1</v>
      </c>
      <c r="I5" s="45" t="s">
        <v>2</v>
      </c>
      <c r="J5" s="43" t="s">
        <v>19</v>
      </c>
      <c r="K5" s="92" t="s">
        <v>119</v>
      </c>
    </row>
    <row r="6" spans="1:15" x14ac:dyDescent="0.3">
      <c r="A6" s="4"/>
      <c r="B6" s="4"/>
      <c r="C6" s="4"/>
      <c r="D6" s="4"/>
      <c r="E6" s="4"/>
      <c r="F6" s="4"/>
      <c r="G6" s="5"/>
      <c r="H6" s="4"/>
      <c r="I6" s="7"/>
      <c r="J6" s="8"/>
      <c r="K6" s="11"/>
    </row>
    <row r="7" spans="1:15" s="53" customFormat="1" ht="12.75" x14ac:dyDescent="0.3">
      <c r="A7" s="47">
        <v>0</v>
      </c>
      <c r="B7" s="47"/>
      <c r="C7" s="47"/>
      <c r="D7" s="47"/>
      <c r="E7" s="47"/>
      <c r="F7" s="48"/>
      <c r="G7" s="54" t="s">
        <v>10</v>
      </c>
      <c r="H7" s="49"/>
      <c r="I7" s="50"/>
      <c r="J7" s="51"/>
      <c r="K7" s="49">
        <f>SUM(K8:K13)</f>
        <v>0</v>
      </c>
      <c r="L7" s="52"/>
      <c r="M7" s="52"/>
      <c r="N7" s="52"/>
      <c r="O7" s="52"/>
    </row>
    <row r="8" spans="1:15" x14ac:dyDescent="0.3">
      <c r="A8" s="64"/>
      <c r="B8" s="64"/>
      <c r="C8" s="64"/>
      <c r="D8" s="64"/>
      <c r="E8" s="64"/>
      <c r="F8" s="64"/>
      <c r="G8" s="5"/>
      <c r="H8" s="4"/>
      <c r="I8" s="7"/>
      <c r="J8" s="8"/>
      <c r="K8" s="11"/>
    </row>
    <row r="9" spans="1:15" x14ac:dyDescent="0.3">
      <c r="A9" s="65">
        <v>0</v>
      </c>
      <c r="B9" s="65">
        <v>1</v>
      </c>
      <c r="C9" s="65"/>
      <c r="D9" s="64"/>
      <c r="E9" s="64"/>
      <c r="F9" s="64"/>
      <c r="G9" s="10" t="s">
        <v>5</v>
      </c>
      <c r="H9" s="4"/>
      <c r="I9" s="7"/>
      <c r="J9" s="8"/>
      <c r="K9" s="11"/>
    </row>
    <row r="10" spans="1:15" x14ac:dyDescent="0.3">
      <c r="A10" s="64">
        <v>0</v>
      </c>
      <c r="B10" s="64">
        <v>1</v>
      </c>
      <c r="C10" s="64">
        <v>1</v>
      </c>
      <c r="D10" s="64"/>
      <c r="E10" s="64"/>
      <c r="F10" s="64"/>
      <c r="G10" s="5" t="s">
        <v>11</v>
      </c>
      <c r="H10" s="4" t="s">
        <v>6</v>
      </c>
      <c r="I10" s="11">
        <v>1</v>
      </c>
      <c r="J10" s="29"/>
      <c r="K10" s="11">
        <f t="shared" ref="K10:K13" si="0">J10*I10</f>
        <v>0</v>
      </c>
      <c r="M10" s="8"/>
    </row>
    <row r="11" spans="1:15" x14ac:dyDescent="0.3">
      <c r="A11" s="64">
        <v>0</v>
      </c>
      <c r="B11" s="64">
        <v>1</v>
      </c>
      <c r="C11" s="64">
        <v>2</v>
      </c>
      <c r="D11" s="64"/>
      <c r="E11" s="64"/>
      <c r="F11" s="64"/>
      <c r="G11" s="5" t="s">
        <v>12</v>
      </c>
      <c r="H11" s="4" t="s">
        <v>6</v>
      </c>
      <c r="I11" s="11">
        <v>1</v>
      </c>
      <c r="J11" s="29"/>
      <c r="K11" s="11">
        <f t="shared" si="0"/>
        <v>0</v>
      </c>
      <c r="M11" s="8"/>
    </row>
    <row r="12" spans="1:15" x14ac:dyDescent="0.3">
      <c r="A12" s="64">
        <v>0</v>
      </c>
      <c r="B12" s="64">
        <v>1</v>
      </c>
      <c r="C12" s="64">
        <v>3</v>
      </c>
      <c r="D12" s="64"/>
      <c r="E12" s="64"/>
      <c r="F12" s="64"/>
      <c r="G12" s="5" t="s">
        <v>13</v>
      </c>
      <c r="H12" s="4" t="s">
        <v>6</v>
      </c>
      <c r="I12" s="11">
        <v>1</v>
      </c>
      <c r="J12" s="29"/>
      <c r="K12" s="11">
        <f t="shared" si="0"/>
        <v>0</v>
      </c>
      <c r="M12" s="8"/>
    </row>
    <row r="13" spans="1:15" x14ac:dyDescent="0.3">
      <c r="A13" s="64">
        <v>0</v>
      </c>
      <c r="B13" s="64">
        <v>1</v>
      </c>
      <c r="C13" s="64">
        <v>4</v>
      </c>
      <c r="D13" s="64"/>
      <c r="E13" s="64"/>
      <c r="F13" s="64"/>
      <c r="G13" s="5" t="s">
        <v>14</v>
      </c>
      <c r="H13" s="4" t="s">
        <v>6</v>
      </c>
      <c r="I13" s="11">
        <v>1</v>
      </c>
      <c r="J13" s="29"/>
      <c r="K13" s="11">
        <f t="shared" si="0"/>
        <v>0</v>
      </c>
      <c r="M13" s="8"/>
    </row>
    <row r="14" spans="1:15" x14ac:dyDescent="0.3">
      <c r="A14" s="4"/>
      <c r="B14" s="4"/>
      <c r="C14" s="4"/>
      <c r="D14" s="4"/>
      <c r="E14" s="4"/>
      <c r="F14" s="4"/>
      <c r="G14" s="5"/>
      <c r="H14" s="4"/>
      <c r="I14" s="11"/>
      <c r="J14" s="8"/>
      <c r="K14" s="11"/>
    </row>
    <row r="15" spans="1:15" s="53" customFormat="1" ht="12.75" x14ac:dyDescent="0.3">
      <c r="A15" s="47">
        <v>1</v>
      </c>
      <c r="B15" s="47"/>
      <c r="C15" s="47"/>
      <c r="D15" s="47"/>
      <c r="E15" s="47"/>
      <c r="F15" s="48"/>
      <c r="G15" s="54" t="s">
        <v>17</v>
      </c>
      <c r="H15" s="49"/>
      <c r="I15" s="50"/>
      <c r="J15" s="51"/>
      <c r="K15" s="49">
        <f>K17+K19</f>
        <v>0</v>
      </c>
      <c r="L15" s="52"/>
      <c r="M15" s="52"/>
      <c r="N15" s="52"/>
      <c r="O15" s="52"/>
    </row>
    <row r="16" spans="1:15" x14ac:dyDescent="0.3">
      <c r="A16" s="4"/>
      <c r="B16" s="4"/>
      <c r="C16" s="4"/>
      <c r="D16" s="4"/>
      <c r="E16" s="4"/>
      <c r="F16" s="4"/>
      <c r="G16" s="5"/>
      <c r="H16" s="4"/>
      <c r="I16" s="11"/>
      <c r="J16" s="8"/>
      <c r="K16" s="11"/>
    </row>
    <row r="17" spans="1:13" s="77" customFormat="1" ht="12.75" x14ac:dyDescent="0.3">
      <c r="A17" s="73">
        <v>1</v>
      </c>
      <c r="B17" s="73">
        <v>1</v>
      </c>
      <c r="C17" s="73"/>
      <c r="D17" s="73"/>
      <c r="E17" s="73"/>
      <c r="F17" s="73"/>
      <c r="G17" s="74" t="s">
        <v>80</v>
      </c>
      <c r="H17" s="73"/>
      <c r="I17" s="75"/>
      <c r="J17" s="76"/>
      <c r="K17" s="75"/>
    </row>
    <row r="18" spans="1:13" s="83" customFormat="1" ht="12.75" x14ac:dyDescent="0.3">
      <c r="A18" s="79"/>
      <c r="B18" s="79"/>
      <c r="C18" s="79"/>
      <c r="D18" s="79"/>
      <c r="E18" s="79"/>
      <c r="F18" s="79"/>
      <c r="G18" s="80"/>
      <c r="H18" s="79"/>
      <c r="I18" s="81"/>
      <c r="J18" s="82"/>
      <c r="K18" s="81"/>
    </row>
    <row r="19" spans="1:13" s="77" customFormat="1" ht="12.75" x14ac:dyDescent="0.3">
      <c r="A19" s="73">
        <v>1</v>
      </c>
      <c r="B19" s="73">
        <v>2</v>
      </c>
      <c r="C19" s="73"/>
      <c r="D19" s="73"/>
      <c r="E19" s="73"/>
      <c r="F19" s="73"/>
      <c r="G19" s="74" t="s">
        <v>92</v>
      </c>
      <c r="H19" s="73"/>
      <c r="I19" s="75"/>
      <c r="J19" s="76"/>
      <c r="K19" s="75">
        <f>K20+K48</f>
        <v>0</v>
      </c>
    </row>
    <row r="20" spans="1:13" s="72" customFormat="1" x14ac:dyDescent="0.3">
      <c r="A20" s="66">
        <v>1</v>
      </c>
      <c r="B20" s="66">
        <v>2</v>
      </c>
      <c r="C20" s="66">
        <v>1</v>
      </c>
      <c r="D20" s="66"/>
      <c r="E20" s="66"/>
      <c r="F20" s="67"/>
      <c r="G20" s="68" t="s">
        <v>93</v>
      </c>
      <c r="H20" s="69"/>
      <c r="I20" s="70"/>
      <c r="J20" s="71"/>
      <c r="K20" s="93">
        <f>SUM(K21:K44)</f>
        <v>0</v>
      </c>
    </row>
    <row r="21" spans="1:13" ht="40.5" x14ac:dyDescent="0.3">
      <c r="A21" s="78">
        <v>1</v>
      </c>
      <c r="B21" s="78">
        <v>2</v>
      </c>
      <c r="C21" s="78">
        <v>1</v>
      </c>
      <c r="D21" s="78">
        <v>1</v>
      </c>
      <c r="E21" s="78"/>
      <c r="F21" s="64"/>
      <c r="G21" s="5" t="s">
        <v>121</v>
      </c>
      <c r="H21" s="20" t="s">
        <v>18</v>
      </c>
      <c r="I21" s="21">
        <v>1</v>
      </c>
      <c r="J21" s="29"/>
      <c r="K21" s="21">
        <f t="shared" ref="K21:K28" si="1">J21*I21</f>
        <v>0</v>
      </c>
    </row>
    <row r="22" spans="1:13" ht="14.1" customHeight="1" x14ac:dyDescent="0.3">
      <c r="A22" s="64">
        <v>1</v>
      </c>
      <c r="B22" s="64">
        <v>2</v>
      </c>
      <c r="C22" s="64">
        <v>1</v>
      </c>
      <c r="D22" s="64">
        <v>1</v>
      </c>
      <c r="E22" s="64">
        <v>1</v>
      </c>
      <c r="F22" s="64"/>
      <c r="G22" s="5" t="s">
        <v>82</v>
      </c>
      <c r="H22" s="4" t="s">
        <v>16</v>
      </c>
      <c r="I22" s="84">
        <v>1</v>
      </c>
      <c r="J22" s="29"/>
      <c r="K22" s="21">
        <f t="shared" si="1"/>
        <v>0</v>
      </c>
    </row>
    <row r="23" spans="1:13" x14ac:dyDescent="0.3">
      <c r="A23" s="64">
        <v>1</v>
      </c>
      <c r="B23" s="64">
        <v>2</v>
      </c>
      <c r="C23" s="64">
        <v>1</v>
      </c>
      <c r="D23" s="64">
        <v>1</v>
      </c>
      <c r="E23" s="64">
        <v>2</v>
      </c>
      <c r="F23" s="64"/>
      <c r="G23" s="5" t="s">
        <v>81</v>
      </c>
      <c r="H23" s="4" t="s">
        <v>16</v>
      </c>
      <c r="I23" s="84">
        <v>1</v>
      </c>
      <c r="J23" s="29"/>
      <c r="K23" s="21">
        <f t="shared" si="1"/>
        <v>0</v>
      </c>
    </row>
    <row r="24" spans="1:13" ht="15.75" customHeight="1" x14ac:dyDescent="0.3">
      <c r="A24" s="65">
        <v>1</v>
      </c>
      <c r="B24" s="65">
        <v>2</v>
      </c>
      <c r="C24" s="65">
        <v>1</v>
      </c>
      <c r="D24" s="65">
        <v>2</v>
      </c>
      <c r="E24" s="64"/>
      <c r="F24" s="64"/>
      <c r="G24" s="10" t="s">
        <v>83</v>
      </c>
      <c r="H24" s="4"/>
      <c r="I24" s="36"/>
      <c r="J24" s="8"/>
      <c r="K24" s="36"/>
    </row>
    <row r="25" spans="1:13" x14ac:dyDescent="0.3">
      <c r="A25" s="64">
        <v>1</v>
      </c>
      <c r="B25" s="64">
        <v>2</v>
      </c>
      <c r="C25" s="64">
        <v>1</v>
      </c>
      <c r="D25" s="64">
        <v>2</v>
      </c>
      <c r="E25" s="64">
        <v>1</v>
      </c>
      <c r="F25" s="64"/>
      <c r="G25" s="5" t="s">
        <v>84</v>
      </c>
      <c r="H25" s="4" t="s">
        <v>18</v>
      </c>
      <c r="I25" s="11">
        <v>1</v>
      </c>
      <c r="J25" s="29"/>
      <c r="K25" s="21">
        <f t="shared" si="1"/>
        <v>0</v>
      </c>
    </row>
    <row r="26" spans="1:13" x14ac:dyDescent="0.3">
      <c r="A26" s="64">
        <v>1</v>
      </c>
      <c r="B26" s="64">
        <v>2</v>
      </c>
      <c r="C26" s="64">
        <v>1</v>
      </c>
      <c r="D26" s="64">
        <v>2</v>
      </c>
      <c r="E26" s="64">
        <v>2</v>
      </c>
      <c r="F26" s="64"/>
      <c r="G26" s="5" t="s">
        <v>85</v>
      </c>
      <c r="H26" s="4" t="s">
        <v>18</v>
      </c>
      <c r="I26" s="11">
        <v>8</v>
      </c>
      <c r="J26" s="29"/>
      <c r="K26" s="21">
        <f t="shared" si="1"/>
        <v>0</v>
      </c>
    </row>
    <row r="27" spans="1:13" x14ac:dyDescent="0.3">
      <c r="A27" s="64">
        <v>1</v>
      </c>
      <c r="B27" s="64">
        <v>2</v>
      </c>
      <c r="C27" s="64">
        <v>1</v>
      </c>
      <c r="D27" s="64">
        <v>2</v>
      </c>
      <c r="E27" s="64">
        <v>3</v>
      </c>
      <c r="F27" s="64"/>
      <c r="G27" s="5" t="s">
        <v>86</v>
      </c>
      <c r="H27" s="4" t="s">
        <v>18</v>
      </c>
      <c r="I27" s="11">
        <v>6</v>
      </c>
      <c r="J27" s="29"/>
      <c r="K27" s="21">
        <f t="shared" si="1"/>
        <v>0</v>
      </c>
    </row>
    <row r="28" spans="1:13" x14ac:dyDescent="0.3">
      <c r="A28" s="64">
        <v>1</v>
      </c>
      <c r="B28" s="64">
        <v>2</v>
      </c>
      <c r="C28" s="64">
        <v>1</v>
      </c>
      <c r="D28" s="64">
        <v>2</v>
      </c>
      <c r="E28" s="64">
        <v>4</v>
      </c>
      <c r="F28" s="64"/>
      <c r="G28" s="5" t="s">
        <v>87</v>
      </c>
      <c r="H28" s="4" t="s">
        <v>18</v>
      </c>
      <c r="I28" s="11">
        <v>1</v>
      </c>
      <c r="J28" s="29"/>
      <c r="K28" s="21">
        <f t="shared" si="1"/>
        <v>0</v>
      </c>
    </row>
    <row r="29" spans="1:13" x14ac:dyDescent="0.3">
      <c r="A29" s="65">
        <v>1</v>
      </c>
      <c r="B29" s="65">
        <v>2</v>
      </c>
      <c r="C29" s="65">
        <v>1</v>
      </c>
      <c r="D29" s="65">
        <v>3</v>
      </c>
      <c r="E29" s="65"/>
      <c r="F29" s="64"/>
      <c r="G29" s="10" t="s">
        <v>91</v>
      </c>
      <c r="H29" s="4"/>
      <c r="I29" s="11"/>
      <c r="J29" s="8"/>
      <c r="K29" s="11"/>
    </row>
    <row r="30" spans="1:13" x14ac:dyDescent="0.3">
      <c r="A30" s="64">
        <v>1</v>
      </c>
      <c r="B30" s="64">
        <v>2</v>
      </c>
      <c r="C30" s="64">
        <v>1</v>
      </c>
      <c r="D30" s="64">
        <v>3</v>
      </c>
      <c r="E30" s="64">
        <v>1</v>
      </c>
      <c r="F30" s="64"/>
      <c r="G30" s="19" t="s">
        <v>88</v>
      </c>
      <c r="H30" s="4" t="s">
        <v>18</v>
      </c>
      <c r="I30" s="84">
        <v>9</v>
      </c>
      <c r="J30" s="29"/>
      <c r="K30" s="21">
        <f t="shared" ref="K30:K44" si="2">J30*I30</f>
        <v>0</v>
      </c>
      <c r="M30" s="85"/>
    </row>
    <row r="31" spans="1:13" x14ac:dyDescent="0.3">
      <c r="A31" s="64">
        <v>1</v>
      </c>
      <c r="B31" s="64">
        <v>2</v>
      </c>
      <c r="C31" s="64">
        <v>1</v>
      </c>
      <c r="D31" s="64">
        <v>3</v>
      </c>
      <c r="E31" s="64">
        <v>2</v>
      </c>
      <c r="F31" s="64"/>
      <c r="G31" s="5" t="s">
        <v>89</v>
      </c>
      <c r="H31" s="4" t="s">
        <v>18</v>
      </c>
      <c r="I31" s="84">
        <v>3</v>
      </c>
      <c r="J31" s="29"/>
      <c r="K31" s="21">
        <f t="shared" si="2"/>
        <v>0</v>
      </c>
      <c r="M31" s="85"/>
    </row>
    <row r="32" spans="1:13" x14ac:dyDescent="0.3">
      <c r="A32" s="64">
        <v>1</v>
      </c>
      <c r="B32" s="64">
        <v>2</v>
      </c>
      <c r="C32" s="64">
        <v>1</v>
      </c>
      <c r="D32" s="64">
        <v>3</v>
      </c>
      <c r="E32" s="64">
        <v>3</v>
      </c>
      <c r="F32" s="64"/>
      <c r="G32" s="5" t="s">
        <v>90</v>
      </c>
      <c r="H32" s="4" t="s">
        <v>18</v>
      </c>
      <c r="I32" s="84">
        <v>4</v>
      </c>
      <c r="J32" s="29"/>
      <c r="K32" s="21">
        <f t="shared" si="2"/>
        <v>0</v>
      </c>
      <c r="M32" s="85"/>
    </row>
    <row r="33" spans="1:13" ht="25.5" x14ac:dyDescent="0.3">
      <c r="A33" s="65">
        <v>1</v>
      </c>
      <c r="B33" s="65">
        <v>2</v>
      </c>
      <c r="C33" s="65">
        <v>1</v>
      </c>
      <c r="D33" s="65">
        <v>4</v>
      </c>
      <c r="E33" s="64"/>
      <c r="F33" s="64"/>
      <c r="G33" s="10" t="s">
        <v>99</v>
      </c>
      <c r="H33" s="4"/>
      <c r="I33" s="84"/>
      <c r="J33" s="29"/>
      <c r="K33" s="21"/>
      <c r="M33" s="85"/>
    </row>
    <row r="34" spans="1:13" x14ac:dyDescent="0.3">
      <c r="A34" s="64">
        <v>1</v>
      </c>
      <c r="B34" s="64">
        <v>2</v>
      </c>
      <c r="C34" s="64">
        <v>1</v>
      </c>
      <c r="D34" s="64">
        <v>4</v>
      </c>
      <c r="E34" s="64">
        <v>1</v>
      </c>
      <c r="F34" s="64"/>
      <c r="G34" s="5" t="s">
        <v>94</v>
      </c>
      <c r="H34" s="4" t="s">
        <v>18</v>
      </c>
      <c r="I34" s="84">
        <v>21</v>
      </c>
      <c r="J34" s="29"/>
      <c r="K34" s="21">
        <f t="shared" si="2"/>
        <v>0</v>
      </c>
      <c r="M34" s="85"/>
    </row>
    <row r="35" spans="1:13" x14ac:dyDescent="0.3">
      <c r="A35" s="64">
        <v>1</v>
      </c>
      <c r="B35" s="64">
        <v>2</v>
      </c>
      <c r="C35" s="64">
        <v>1</v>
      </c>
      <c r="D35" s="64">
        <v>4</v>
      </c>
      <c r="E35" s="64">
        <v>2</v>
      </c>
      <c r="F35" s="64"/>
      <c r="G35" s="5" t="s">
        <v>95</v>
      </c>
      <c r="H35" s="4" t="s">
        <v>18</v>
      </c>
      <c r="I35" s="84">
        <v>15</v>
      </c>
      <c r="J35" s="29"/>
      <c r="K35" s="21">
        <f t="shared" si="2"/>
        <v>0</v>
      </c>
      <c r="M35" s="85"/>
    </row>
    <row r="36" spans="1:13" ht="15" customHeight="1" x14ac:dyDescent="0.3">
      <c r="A36" s="65">
        <v>1</v>
      </c>
      <c r="B36" s="65">
        <v>2</v>
      </c>
      <c r="C36" s="65">
        <v>1</v>
      </c>
      <c r="D36" s="65">
        <v>5</v>
      </c>
      <c r="E36" s="64"/>
      <c r="F36" s="64"/>
      <c r="G36" s="10" t="s">
        <v>96</v>
      </c>
      <c r="H36" s="4"/>
      <c r="I36" s="84"/>
      <c r="J36" s="29"/>
      <c r="K36" s="21"/>
      <c r="M36" s="85"/>
    </row>
    <row r="37" spans="1:13" x14ac:dyDescent="0.3">
      <c r="A37" s="64">
        <v>1</v>
      </c>
      <c r="B37" s="64">
        <v>2</v>
      </c>
      <c r="C37" s="64">
        <v>1</v>
      </c>
      <c r="D37" s="64">
        <v>5</v>
      </c>
      <c r="E37" s="64">
        <v>2</v>
      </c>
      <c r="F37" s="64"/>
      <c r="G37" s="5" t="s">
        <v>98</v>
      </c>
      <c r="H37" s="4" t="s">
        <v>18</v>
      </c>
      <c r="I37" s="84">
        <v>16</v>
      </c>
      <c r="J37" s="29"/>
      <c r="K37" s="21">
        <f t="shared" si="2"/>
        <v>0</v>
      </c>
      <c r="M37" s="85"/>
    </row>
    <row r="38" spans="1:13" x14ac:dyDescent="0.3">
      <c r="A38" s="65">
        <v>1</v>
      </c>
      <c r="B38" s="65">
        <v>2</v>
      </c>
      <c r="C38" s="65">
        <v>1</v>
      </c>
      <c r="D38" s="65">
        <v>6</v>
      </c>
      <c r="E38" s="64"/>
      <c r="F38" s="64"/>
      <c r="G38" s="10" t="s">
        <v>97</v>
      </c>
      <c r="H38" s="4"/>
      <c r="I38" s="84"/>
      <c r="J38" s="29"/>
      <c r="K38" s="21"/>
      <c r="M38" s="85"/>
    </row>
    <row r="39" spans="1:13" x14ac:dyDescent="0.3">
      <c r="A39" s="64">
        <v>1</v>
      </c>
      <c r="B39" s="64">
        <v>2</v>
      </c>
      <c r="C39" s="64">
        <v>1</v>
      </c>
      <c r="D39" s="64">
        <v>6</v>
      </c>
      <c r="E39" s="64">
        <v>1</v>
      </c>
      <c r="F39" s="64"/>
      <c r="G39" s="5" t="s">
        <v>51</v>
      </c>
      <c r="H39" s="4" t="s">
        <v>20</v>
      </c>
      <c r="I39" s="84">
        <v>74</v>
      </c>
      <c r="J39" s="29"/>
      <c r="K39" s="21">
        <f t="shared" si="2"/>
        <v>0</v>
      </c>
      <c r="M39" s="85"/>
    </row>
    <row r="40" spans="1:13" x14ac:dyDescent="0.3">
      <c r="A40" s="64">
        <v>1</v>
      </c>
      <c r="B40" s="64">
        <v>2</v>
      </c>
      <c r="C40" s="64">
        <v>1</v>
      </c>
      <c r="D40" s="64">
        <v>6</v>
      </c>
      <c r="E40" s="64">
        <v>2</v>
      </c>
      <c r="F40" s="64"/>
      <c r="G40" s="5" t="s">
        <v>25</v>
      </c>
      <c r="H40" s="4" t="s">
        <v>20</v>
      </c>
      <c r="I40" s="84">
        <v>75</v>
      </c>
      <c r="J40" s="29"/>
      <c r="K40" s="21">
        <f t="shared" si="2"/>
        <v>0</v>
      </c>
      <c r="M40" s="85"/>
    </row>
    <row r="41" spans="1:13" x14ac:dyDescent="0.3">
      <c r="A41" s="65">
        <v>1</v>
      </c>
      <c r="B41" s="65">
        <v>2</v>
      </c>
      <c r="C41" s="65">
        <v>1</v>
      </c>
      <c r="D41" s="65">
        <v>7</v>
      </c>
      <c r="E41" s="64"/>
      <c r="F41" s="64"/>
      <c r="G41" s="10" t="s">
        <v>100</v>
      </c>
      <c r="H41" s="4"/>
      <c r="I41" s="84"/>
      <c r="J41" s="29"/>
      <c r="K41" s="21"/>
      <c r="M41" s="85"/>
    </row>
    <row r="42" spans="1:13" ht="27" x14ac:dyDescent="0.3">
      <c r="A42" s="78">
        <v>1</v>
      </c>
      <c r="B42" s="78">
        <v>2</v>
      </c>
      <c r="C42" s="78">
        <v>1</v>
      </c>
      <c r="D42" s="78">
        <v>7</v>
      </c>
      <c r="E42" s="78">
        <v>1</v>
      </c>
      <c r="F42" s="64"/>
      <c r="G42" s="5" t="s">
        <v>101</v>
      </c>
      <c r="H42" s="20" t="s">
        <v>20</v>
      </c>
      <c r="I42" s="86">
        <v>140</v>
      </c>
      <c r="J42" s="29"/>
      <c r="K42" s="21">
        <f t="shared" si="2"/>
        <v>0</v>
      </c>
      <c r="M42" s="85"/>
    </row>
    <row r="43" spans="1:13" x14ac:dyDescent="0.3">
      <c r="A43" s="65">
        <v>1</v>
      </c>
      <c r="B43" s="65">
        <v>2</v>
      </c>
      <c r="C43" s="65">
        <v>1</v>
      </c>
      <c r="D43" s="65">
        <v>8</v>
      </c>
      <c r="E43" s="64"/>
      <c r="F43" s="64"/>
      <c r="G43" s="10" t="s">
        <v>102</v>
      </c>
      <c r="H43" s="4"/>
      <c r="I43" s="84"/>
      <c r="J43" s="29"/>
      <c r="K43" s="21"/>
      <c r="M43" s="85"/>
    </row>
    <row r="44" spans="1:13" ht="27" x14ac:dyDescent="0.3">
      <c r="A44" s="78">
        <v>1</v>
      </c>
      <c r="B44" s="78">
        <v>2</v>
      </c>
      <c r="C44" s="78">
        <v>1</v>
      </c>
      <c r="D44" s="78">
        <v>8</v>
      </c>
      <c r="E44" s="78">
        <v>1</v>
      </c>
      <c r="F44" s="64"/>
      <c r="G44" s="5" t="s">
        <v>104</v>
      </c>
      <c r="H44" s="20" t="s">
        <v>16</v>
      </c>
      <c r="I44" s="86">
        <v>1</v>
      </c>
      <c r="J44" s="29"/>
      <c r="K44" s="21">
        <f t="shared" si="2"/>
        <v>0</v>
      </c>
      <c r="M44" s="85"/>
    </row>
    <row r="45" spans="1:13" x14ac:dyDescent="0.3">
      <c r="A45" s="78">
        <v>1</v>
      </c>
      <c r="B45" s="78">
        <v>2</v>
      </c>
      <c r="C45" s="78">
        <v>1</v>
      </c>
      <c r="D45" s="78">
        <v>8</v>
      </c>
      <c r="E45" s="78">
        <v>2</v>
      </c>
      <c r="F45" s="64"/>
      <c r="G45" s="5" t="s">
        <v>103</v>
      </c>
      <c r="H45" s="4" t="s">
        <v>71</v>
      </c>
      <c r="I45" s="84"/>
      <c r="J45" s="29"/>
      <c r="K45" s="21"/>
      <c r="M45" s="85"/>
    </row>
    <row r="46" spans="1:13" x14ac:dyDescent="0.3">
      <c r="A46" s="78"/>
      <c r="B46" s="78"/>
      <c r="C46" s="78"/>
      <c r="D46" s="78"/>
      <c r="E46" s="78"/>
      <c r="F46" s="64"/>
      <c r="G46" s="5"/>
      <c r="H46" s="4"/>
      <c r="I46" s="84"/>
      <c r="J46" s="29"/>
      <c r="K46" s="21"/>
      <c r="M46" s="85"/>
    </row>
    <row r="47" spans="1:13" x14ac:dyDescent="0.3">
      <c r="A47" s="87"/>
      <c r="B47" s="87"/>
      <c r="C47" s="87"/>
      <c r="D47" s="87"/>
      <c r="E47" s="87"/>
      <c r="F47" s="87"/>
      <c r="G47" s="88"/>
      <c r="H47" s="89"/>
      <c r="I47" s="90"/>
      <c r="J47" s="91"/>
      <c r="K47" s="94"/>
      <c r="M47" s="85"/>
    </row>
    <row r="48" spans="1:13" s="72" customFormat="1" x14ac:dyDescent="0.3">
      <c r="A48" s="66">
        <v>1</v>
      </c>
      <c r="B48" s="66">
        <v>2</v>
      </c>
      <c r="C48" s="66">
        <v>2</v>
      </c>
      <c r="D48" s="66"/>
      <c r="E48" s="66"/>
      <c r="F48" s="67"/>
      <c r="G48" s="68" t="s">
        <v>50</v>
      </c>
      <c r="H48" s="69"/>
      <c r="I48" s="70"/>
      <c r="J48" s="71"/>
      <c r="K48" s="93">
        <f>SUM(K49:K64)</f>
        <v>0</v>
      </c>
    </row>
    <row r="49" spans="1:13" ht="25.5" x14ac:dyDescent="0.3">
      <c r="A49" s="65">
        <v>1</v>
      </c>
      <c r="B49" s="65">
        <v>2</v>
      </c>
      <c r="C49" s="65">
        <v>2</v>
      </c>
      <c r="D49" s="65">
        <v>2</v>
      </c>
      <c r="E49" s="65"/>
      <c r="F49" s="65"/>
      <c r="G49" s="10" t="s">
        <v>21</v>
      </c>
      <c r="H49" s="4"/>
      <c r="I49" s="11"/>
      <c r="J49" s="8"/>
      <c r="K49" s="11"/>
    </row>
    <row r="50" spans="1:13" x14ac:dyDescent="0.3">
      <c r="A50" s="64">
        <v>1</v>
      </c>
      <c r="B50" s="64">
        <v>2</v>
      </c>
      <c r="C50" s="64">
        <v>2</v>
      </c>
      <c r="D50" s="64">
        <v>2</v>
      </c>
      <c r="E50" s="64">
        <v>1</v>
      </c>
      <c r="F50" s="64"/>
      <c r="G50" s="5" t="s">
        <v>112</v>
      </c>
      <c r="H50" s="4" t="s">
        <v>18</v>
      </c>
      <c r="I50" s="11">
        <v>1</v>
      </c>
      <c r="J50" s="29"/>
      <c r="K50" s="21">
        <f t="shared" ref="K50:K64" si="3">J50*I50</f>
        <v>0</v>
      </c>
    </row>
    <row r="51" spans="1:13" ht="25.5" x14ac:dyDescent="0.3">
      <c r="A51" s="65">
        <v>1</v>
      </c>
      <c r="B51" s="65">
        <v>2</v>
      </c>
      <c r="C51" s="65">
        <v>2</v>
      </c>
      <c r="D51" s="65">
        <v>3</v>
      </c>
      <c r="E51" s="65"/>
      <c r="F51" s="65"/>
      <c r="G51" s="10" t="s">
        <v>22</v>
      </c>
      <c r="H51" s="4"/>
      <c r="I51" s="11"/>
      <c r="J51" s="8"/>
      <c r="K51" s="21"/>
    </row>
    <row r="52" spans="1:13" x14ac:dyDescent="0.3">
      <c r="A52" s="64">
        <v>1</v>
      </c>
      <c r="B52" s="64">
        <v>2</v>
      </c>
      <c r="C52" s="64">
        <v>2</v>
      </c>
      <c r="D52" s="64">
        <v>3</v>
      </c>
      <c r="E52" s="64">
        <v>1</v>
      </c>
      <c r="F52" s="64"/>
      <c r="G52" s="5" t="s">
        <v>24</v>
      </c>
      <c r="H52" s="4" t="s">
        <v>20</v>
      </c>
      <c r="I52" s="11">
        <v>30</v>
      </c>
      <c r="J52" s="29"/>
      <c r="K52" s="21">
        <f t="shared" si="3"/>
        <v>0</v>
      </c>
      <c r="L52" s="30"/>
      <c r="M52" s="30"/>
    </row>
    <row r="53" spans="1:13" x14ac:dyDescent="0.3">
      <c r="A53" s="64">
        <v>1</v>
      </c>
      <c r="B53" s="64">
        <v>2</v>
      </c>
      <c r="C53" s="64">
        <v>2</v>
      </c>
      <c r="D53" s="64">
        <v>3</v>
      </c>
      <c r="E53" s="64">
        <v>2</v>
      </c>
      <c r="F53" s="64"/>
      <c r="G53" s="5" t="s">
        <v>51</v>
      </c>
      <c r="H53" s="4" t="s">
        <v>20</v>
      </c>
      <c r="I53" s="11">
        <v>48</v>
      </c>
      <c r="J53" s="29"/>
      <c r="K53" s="21">
        <f t="shared" si="3"/>
        <v>0</v>
      </c>
    </row>
    <row r="54" spans="1:13" x14ac:dyDescent="0.3">
      <c r="A54" s="64">
        <v>1</v>
      </c>
      <c r="B54" s="64">
        <v>2</v>
      </c>
      <c r="C54" s="64">
        <v>2</v>
      </c>
      <c r="D54" s="64">
        <v>3</v>
      </c>
      <c r="E54" s="64">
        <v>3</v>
      </c>
      <c r="F54" s="64"/>
      <c r="G54" s="5" t="s">
        <v>25</v>
      </c>
      <c r="H54" s="4" t="s">
        <v>20</v>
      </c>
      <c r="I54" s="11">
        <v>120</v>
      </c>
      <c r="J54" s="29"/>
      <c r="K54" s="21">
        <f t="shared" si="3"/>
        <v>0</v>
      </c>
    </row>
    <row r="55" spans="1:13" x14ac:dyDescent="0.3">
      <c r="A55" s="64">
        <v>1</v>
      </c>
      <c r="B55" s="64">
        <v>2</v>
      </c>
      <c r="C55" s="64">
        <v>2</v>
      </c>
      <c r="D55" s="64">
        <v>3</v>
      </c>
      <c r="E55" s="64">
        <v>4</v>
      </c>
      <c r="F55" s="64"/>
      <c r="G55" s="5" t="s">
        <v>26</v>
      </c>
      <c r="H55" s="4" t="s">
        <v>20</v>
      </c>
      <c r="I55" s="11">
        <v>10</v>
      </c>
      <c r="J55" s="29"/>
      <c r="K55" s="21">
        <f t="shared" si="3"/>
        <v>0</v>
      </c>
    </row>
    <row r="56" spans="1:13" x14ac:dyDescent="0.3">
      <c r="A56" s="64">
        <v>1</v>
      </c>
      <c r="B56" s="64">
        <v>2</v>
      </c>
      <c r="C56" s="64">
        <v>2</v>
      </c>
      <c r="D56" s="64">
        <v>3</v>
      </c>
      <c r="E56" s="64">
        <v>5</v>
      </c>
      <c r="F56" s="64"/>
      <c r="G56" s="5" t="s">
        <v>52</v>
      </c>
      <c r="H56" s="4" t="s">
        <v>20</v>
      </c>
      <c r="I56" s="11">
        <v>20</v>
      </c>
      <c r="J56" s="29"/>
      <c r="K56" s="21">
        <f t="shared" si="3"/>
        <v>0</v>
      </c>
    </row>
    <row r="57" spans="1:13" x14ac:dyDescent="0.3">
      <c r="A57" s="64">
        <v>1</v>
      </c>
      <c r="B57" s="64">
        <v>2</v>
      </c>
      <c r="C57" s="64">
        <v>2</v>
      </c>
      <c r="D57" s="64">
        <v>3</v>
      </c>
      <c r="E57" s="64">
        <v>6</v>
      </c>
      <c r="F57" s="64"/>
      <c r="G57" s="5" t="s">
        <v>53</v>
      </c>
      <c r="H57" s="4" t="s">
        <v>20</v>
      </c>
      <c r="I57" s="11">
        <v>10</v>
      </c>
      <c r="J57" s="29"/>
      <c r="K57" s="21">
        <f t="shared" si="3"/>
        <v>0</v>
      </c>
    </row>
    <row r="58" spans="1:13" x14ac:dyDescent="0.3">
      <c r="A58" s="64">
        <v>1</v>
      </c>
      <c r="B58" s="64">
        <v>2</v>
      </c>
      <c r="C58" s="64">
        <v>2</v>
      </c>
      <c r="D58" s="64">
        <v>3</v>
      </c>
      <c r="E58" s="64">
        <v>7</v>
      </c>
      <c r="F58" s="64"/>
      <c r="G58" s="5" t="s">
        <v>54</v>
      </c>
      <c r="H58" s="4" t="s">
        <v>20</v>
      </c>
      <c r="I58" s="11">
        <v>6</v>
      </c>
      <c r="J58" s="29"/>
      <c r="K58" s="21">
        <f t="shared" si="3"/>
        <v>0</v>
      </c>
    </row>
    <row r="59" spans="1:13" x14ac:dyDescent="0.3">
      <c r="A59" s="64">
        <v>1</v>
      </c>
      <c r="B59" s="64">
        <v>2</v>
      </c>
      <c r="C59" s="64">
        <v>2</v>
      </c>
      <c r="D59" s="64">
        <v>4</v>
      </c>
      <c r="E59" s="64"/>
      <c r="F59" s="64"/>
      <c r="G59" s="5" t="s">
        <v>27</v>
      </c>
      <c r="H59" s="4" t="s">
        <v>16</v>
      </c>
      <c r="I59" s="11">
        <v>1</v>
      </c>
      <c r="J59" s="29"/>
      <c r="K59" s="21">
        <f t="shared" si="3"/>
        <v>0</v>
      </c>
    </row>
    <row r="60" spans="1:13" x14ac:dyDescent="0.3">
      <c r="A60" s="65">
        <v>1</v>
      </c>
      <c r="B60" s="65">
        <v>2</v>
      </c>
      <c r="C60" s="65">
        <v>2</v>
      </c>
      <c r="D60" s="65">
        <v>5</v>
      </c>
      <c r="E60" s="65"/>
      <c r="F60" s="65"/>
      <c r="G60" s="10" t="s">
        <v>55</v>
      </c>
      <c r="H60" s="4"/>
      <c r="I60" s="11"/>
      <c r="J60" s="8"/>
      <c r="K60" s="11"/>
    </row>
    <row r="61" spans="1:13" x14ac:dyDescent="0.3">
      <c r="A61" s="64">
        <v>1</v>
      </c>
      <c r="B61" s="64">
        <v>2</v>
      </c>
      <c r="C61" s="64">
        <v>2</v>
      </c>
      <c r="D61" s="64">
        <v>4</v>
      </c>
      <c r="E61" s="64">
        <v>1</v>
      </c>
      <c r="F61" s="64"/>
      <c r="G61" s="19" t="s">
        <v>56</v>
      </c>
      <c r="H61" s="20" t="s">
        <v>16</v>
      </c>
      <c r="I61" s="21">
        <v>2</v>
      </c>
      <c r="J61" s="29"/>
      <c r="K61" s="11">
        <f t="shared" si="3"/>
        <v>0</v>
      </c>
    </row>
    <row r="62" spans="1:13" ht="27" x14ac:dyDescent="0.3">
      <c r="A62" s="64">
        <v>1</v>
      </c>
      <c r="B62" s="64">
        <v>2</v>
      </c>
      <c r="C62" s="64">
        <v>2</v>
      </c>
      <c r="D62" s="64">
        <v>4</v>
      </c>
      <c r="E62" s="64">
        <v>2</v>
      </c>
      <c r="F62" s="64"/>
      <c r="G62" s="19" t="s">
        <v>57</v>
      </c>
      <c r="H62" s="20" t="s">
        <v>18</v>
      </c>
      <c r="I62" s="21">
        <v>39</v>
      </c>
      <c r="J62" s="29"/>
      <c r="K62" s="21">
        <f t="shared" si="3"/>
        <v>0</v>
      </c>
    </row>
    <row r="63" spans="1:13" ht="27" x14ac:dyDescent="0.3">
      <c r="A63" s="64"/>
      <c r="B63" s="64"/>
      <c r="C63" s="64"/>
      <c r="D63" s="64"/>
      <c r="E63" s="64"/>
      <c r="F63" s="64"/>
      <c r="G63" s="19" t="s">
        <v>111</v>
      </c>
      <c r="H63" s="20" t="s">
        <v>18</v>
      </c>
      <c r="I63" s="21">
        <v>1</v>
      </c>
      <c r="J63" s="29"/>
      <c r="K63" s="21">
        <f t="shared" si="3"/>
        <v>0</v>
      </c>
    </row>
    <row r="64" spans="1:13" ht="27" x14ac:dyDescent="0.3">
      <c r="A64" s="78">
        <v>1</v>
      </c>
      <c r="B64" s="78">
        <v>2</v>
      </c>
      <c r="C64" s="78">
        <v>3</v>
      </c>
      <c r="D64" s="78">
        <v>4</v>
      </c>
      <c r="E64" s="78">
        <v>5</v>
      </c>
      <c r="F64" s="64"/>
      <c r="G64" s="19" t="s">
        <v>73</v>
      </c>
      <c r="H64" s="20" t="s">
        <v>18</v>
      </c>
      <c r="I64" s="21">
        <v>48</v>
      </c>
      <c r="J64" s="29"/>
      <c r="K64" s="21">
        <f t="shared" si="3"/>
        <v>0</v>
      </c>
    </row>
    <row r="65" spans="1:15" s="53" customFormat="1" ht="12.75" x14ac:dyDescent="0.3">
      <c r="A65" s="47">
        <v>2</v>
      </c>
      <c r="B65" s="47"/>
      <c r="C65" s="47"/>
      <c r="D65" s="47"/>
      <c r="E65" s="47"/>
      <c r="F65" s="48"/>
      <c r="G65" s="54" t="s">
        <v>46</v>
      </c>
      <c r="H65" s="49"/>
      <c r="I65" s="50"/>
      <c r="J65" s="51"/>
      <c r="K65" s="49"/>
      <c r="L65" s="52"/>
      <c r="M65" s="52"/>
      <c r="N65" s="52"/>
      <c r="O65" s="52"/>
    </row>
    <row r="66" spans="1:15" x14ac:dyDescent="0.3">
      <c r="A66" s="4"/>
      <c r="B66" s="4"/>
      <c r="C66" s="4"/>
      <c r="D66" s="4"/>
      <c r="E66" s="4"/>
      <c r="F66" s="4"/>
      <c r="G66" s="5"/>
      <c r="H66" s="4"/>
      <c r="I66" s="11"/>
      <c r="J66" s="8"/>
      <c r="K66" s="11"/>
    </row>
    <row r="67" spans="1:15" s="77" customFormat="1" ht="12.75" x14ac:dyDescent="0.3">
      <c r="A67" s="73">
        <v>2</v>
      </c>
      <c r="B67" s="73">
        <v>1</v>
      </c>
      <c r="C67" s="73"/>
      <c r="D67" s="73"/>
      <c r="E67" s="73"/>
      <c r="F67" s="73"/>
      <c r="G67" s="74" t="s">
        <v>47</v>
      </c>
      <c r="H67" s="73" t="s">
        <v>16</v>
      </c>
      <c r="I67" s="75">
        <v>1</v>
      </c>
      <c r="J67" s="76"/>
      <c r="K67" s="75"/>
    </row>
    <row r="68" spans="1:15" ht="27" x14ac:dyDescent="0.3">
      <c r="A68" s="78">
        <v>2</v>
      </c>
      <c r="B68" s="78">
        <v>1</v>
      </c>
      <c r="C68" s="78">
        <v>1</v>
      </c>
      <c r="D68" s="64"/>
      <c r="E68" s="64"/>
      <c r="F68" s="64"/>
      <c r="G68" s="22" t="s">
        <v>58</v>
      </c>
      <c r="H68" s="4" t="s">
        <v>59</v>
      </c>
      <c r="I68" s="11"/>
      <c r="J68" s="8"/>
      <c r="K68" s="11"/>
    </row>
    <row r="69" spans="1:15" s="53" customFormat="1" ht="12.75" x14ac:dyDescent="0.3">
      <c r="A69" s="47">
        <v>3</v>
      </c>
      <c r="B69" s="47"/>
      <c r="C69" s="47"/>
      <c r="D69" s="47"/>
      <c r="E69" s="47"/>
      <c r="F69" s="48"/>
      <c r="G69" s="54" t="s">
        <v>15</v>
      </c>
      <c r="H69" s="49"/>
      <c r="I69" s="50"/>
      <c r="J69" s="51"/>
      <c r="K69" s="49">
        <f>K71+K89+K98+K105+K111</f>
        <v>0</v>
      </c>
      <c r="L69" s="52"/>
      <c r="M69" s="52"/>
      <c r="N69" s="52"/>
      <c r="O69" s="52"/>
    </row>
    <row r="70" spans="1:15" x14ac:dyDescent="0.3">
      <c r="A70" s="4"/>
      <c r="B70" s="4"/>
      <c r="C70" s="4"/>
      <c r="D70" s="4"/>
      <c r="E70" s="4"/>
      <c r="F70" s="4"/>
      <c r="G70" s="5"/>
      <c r="H70" s="4"/>
      <c r="I70" s="11"/>
      <c r="J70" s="8"/>
      <c r="K70" s="11"/>
    </row>
    <row r="71" spans="1:15" s="77" customFormat="1" ht="12.75" x14ac:dyDescent="0.3">
      <c r="A71" s="73">
        <v>3</v>
      </c>
      <c r="B71" s="73">
        <v>1</v>
      </c>
      <c r="C71" s="73"/>
      <c r="D71" s="73"/>
      <c r="E71" s="73"/>
      <c r="F71" s="73"/>
      <c r="G71" s="74" t="s">
        <v>28</v>
      </c>
      <c r="H71" s="73"/>
      <c r="I71" s="75"/>
      <c r="J71" s="76"/>
      <c r="K71" s="75">
        <f>SUM(K72:K88)</f>
        <v>0</v>
      </c>
    </row>
    <row r="72" spans="1:15" x14ac:dyDescent="0.3">
      <c r="A72" s="64">
        <v>3</v>
      </c>
      <c r="B72" s="64">
        <v>1</v>
      </c>
      <c r="C72" s="64">
        <v>1</v>
      </c>
      <c r="D72" s="64"/>
      <c r="E72" s="64"/>
      <c r="F72" s="64"/>
      <c r="G72" s="5" t="s">
        <v>106</v>
      </c>
      <c r="H72" s="4" t="s">
        <v>18</v>
      </c>
      <c r="I72" s="11">
        <v>5</v>
      </c>
      <c r="J72" s="21"/>
      <c r="K72" s="21">
        <f t="shared" ref="K72:K90" si="4">J72*I72</f>
        <v>0</v>
      </c>
    </row>
    <row r="73" spans="1:15" x14ac:dyDescent="0.3">
      <c r="A73" s="64"/>
      <c r="B73" s="64"/>
      <c r="C73" s="64"/>
      <c r="D73" s="64"/>
      <c r="E73" s="64"/>
      <c r="F73" s="64"/>
      <c r="G73" s="5" t="s">
        <v>107</v>
      </c>
      <c r="H73" s="4" t="s">
        <v>18</v>
      </c>
      <c r="I73" s="11">
        <v>9</v>
      </c>
      <c r="J73" s="21"/>
      <c r="K73" s="21">
        <f t="shared" si="4"/>
        <v>0</v>
      </c>
    </row>
    <row r="74" spans="1:15" x14ac:dyDescent="0.3">
      <c r="A74" s="64"/>
      <c r="B74" s="64"/>
      <c r="C74" s="64"/>
      <c r="D74" s="64"/>
      <c r="E74" s="64"/>
      <c r="F74" s="64"/>
      <c r="G74" s="5" t="s">
        <v>108</v>
      </c>
      <c r="H74" s="4" t="s">
        <v>18</v>
      </c>
      <c r="I74" s="11">
        <v>1</v>
      </c>
      <c r="J74" s="21"/>
      <c r="K74" s="21">
        <f t="shared" si="4"/>
        <v>0</v>
      </c>
    </row>
    <row r="75" spans="1:15" x14ac:dyDescent="0.3">
      <c r="A75" s="64"/>
      <c r="B75" s="64"/>
      <c r="C75" s="64"/>
      <c r="D75" s="64"/>
      <c r="E75" s="64"/>
      <c r="F75" s="64"/>
      <c r="G75" s="5" t="s">
        <v>109</v>
      </c>
      <c r="H75" s="4" t="s">
        <v>16</v>
      </c>
      <c r="I75" s="11">
        <v>1</v>
      </c>
      <c r="J75" s="21"/>
      <c r="K75" s="21">
        <f t="shared" si="4"/>
        <v>0</v>
      </c>
    </row>
    <row r="76" spans="1:15" x14ac:dyDescent="0.3">
      <c r="A76" s="64">
        <v>3</v>
      </c>
      <c r="B76" s="64">
        <v>1</v>
      </c>
      <c r="C76" s="64">
        <v>2</v>
      </c>
      <c r="D76" s="64"/>
      <c r="E76" s="64"/>
      <c r="F76" s="64"/>
      <c r="G76" s="5" t="s">
        <v>29</v>
      </c>
      <c r="H76" s="4" t="s">
        <v>18</v>
      </c>
      <c r="I76" s="11">
        <v>5</v>
      </c>
      <c r="J76" s="21"/>
      <c r="K76" s="11">
        <f t="shared" si="4"/>
        <v>0</v>
      </c>
    </row>
    <row r="77" spans="1:15" ht="21" customHeight="1" x14ac:dyDescent="0.3">
      <c r="A77" s="64"/>
      <c r="B77" s="64"/>
      <c r="C77" s="64"/>
      <c r="D77" s="64"/>
      <c r="E77" s="64"/>
      <c r="F77" s="64"/>
      <c r="G77" s="5" t="s">
        <v>113</v>
      </c>
      <c r="H77" s="20" t="s">
        <v>16</v>
      </c>
      <c r="I77" s="21">
        <v>9</v>
      </c>
      <c r="J77" s="21"/>
      <c r="K77" s="21">
        <f t="shared" si="4"/>
        <v>0</v>
      </c>
    </row>
    <row r="78" spans="1:15" ht="27" x14ac:dyDescent="0.3">
      <c r="A78" s="64"/>
      <c r="B78" s="64"/>
      <c r="C78" s="64"/>
      <c r="D78" s="64"/>
      <c r="E78" s="64"/>
      <c r="F78" s="64"/>
      <c r="G78" s="5" t="s">
        <v>118</v>
      </c>
      <c r="H78" s="20" t="s">
        <v>33</v>
      </c>
      <c r="I78" s="21">
        <v>1</v>
      </c>
      <c r="J78" s="21"/>
      <c r="K78" s="21">
        <f t="shared" si="4"/>
        <v>0</v>
      </c>
    </row>
    <row r="79" spans="1:15" x14ac:dyDescent="0.3">
      <c r="A79" s="64">
        <v>3</v>
      </c>
      <c r="B79" s="64">
        <v>1</v>
      </c>
      <c r="C79" s="64">
        <v>3</v>
      </c>
      <c r="D79" s="64"/>
      <c r="E79" s="64"/>
      <c r="F79" s="64"/>
      <c r="G79" s="5" t="s">
        <v>38</v>
      </c>
      <c r="H79" s="4" t="s">
        <v>18</v>
      </c>
      <c r="I79" s="11">
        <v>1</v>
      </c>
      <c r="J79" s="21"/>
      <c r="K79" s="11">
        <f t="shared" si="4"/>
        <v>0</v>
      </c>
    </row>
    <row r="80" spans="1:15" s="9" customFormat="1" ht="27" x14ac:dyDescent="0.3">
      <c r="A80" s="64">
        <v>3</v>
      </c>
      <c r="B80" s="64">
        <v>1</v>
      </c>
      <c r="C80" s="64">
        <v>4</v>
      </c>
      <c r="D80" s="64"/>
      <c r="E80" s="64"/>
      <c r="F80" s="64"/>
      <c r="G80" s="5" t="s">
        <v>48</v>
      </c>
      <c r="H80" s="20" t="s">
        <v>18</v>
      </c>
      <c r="I80" s="21">
        <v>16</v>
      </c>
      <c r="J80" s="21"/>
      <c r="K80" s="21">
        <f t="shared" si="4"/>
        <v>0</v>
      </c>
    </row>
    <row r="81" spans="1:11" ht="27" x14ac:dyDescent="0.3">
      <c r="A81" s="78">
        <v>3</v>
      </c>
      <c r="B81" s="78">
        <v>1</v>
      </c>
      <c r="C81" s="78">
        <v>7</v>
      </c>
      <c r="D81" s="78"/>
      <c r="E81" s="78"/>
      <c r="F81" s="78"/>
      <c r="G81" s="22" t="s">
        <v>60</v>
      </c>
      <c r="H81" s="20" t="s">
        <v>18</v>
      </c>
      <c r="I81" s="21">
        <v>9</v>
      </c>
      <c r="J81" s="21"/>
      <c r="K81" s="21">
        <f t="shared" si="4"/>
        <v>0</v>
      </c>
    </row>
    <row r="82" spans="1:11" x14ac:dyDescent="0.3">
      <c r="A82" s="64">
        <v>3</v>
      </c>
      <c r="B82" s="64">
        <v>1</v>
      </c>
      <c r="C82" s="64">
        <v>8</v>
      </c>
      <c r="D82" s="64"/>
      <c r="E82" s="64"/>
      <c r="F82" s="64"/>
      <c r="G82" s="5" t="s">
        <v>61</v>
      </c>
      <c r="H82" s="20" t="s">
        <v>18</v>
      </c>
      <c r="I82" s="21">
        <v>15</v>
      </c>
      <c r="J82" s="21"/>
      <c r="K82" s="21">
        <f t="shared" si="4"/>
        <v>0</v>
      </c>
    </row>
    <row r="83" spans="1:11" ht="12.75" customHeight="1" x14ac:dyDescent="0.3">
      <c r="A83" s="64">
        <v>3</v>
      </c>
      <c r="B83" s="64">
        <v>1</v>
      </c>
      <c r="C83" s="64">
        <v>9</v>
      </c>
      <c r="D83" s="64"/>
      <c r="E83" s="64"/>
      <c r="F83" s="64"/>
      <c r="G83" s="5" t="s">
        <v>62</v>
      </c>
      <c r="H83" s="20" t="s">
        <v>18</v>
      </c>
      <c r="I83" s="21">
        <v>6</v>
      </c>
      <c r="J83" s="21"/>
      <c r="K83" s="21">
        <f t="shared" si="4"/>
        <v>0</v>
      </c>
    </row>
    <row r="84" spans="1:11" x14ac:dyDescent="0.3">
      <c r="A84" s="65">
        <v>3</v>
      </c>
      <c r="B84" s="65">
        <v>1</v>
      </c>
      <c r="C84" s="65">
        <v>10</v>
      </c>
      <c r="D84" s="65"/>
      <c r="E84" s="65"/>
      <c r="F84" s="65"/>
      <c r="G84" s="10" t="s">
        <v>30</v>
      </c>
      <c r="H84" s="4"/>
      <c r="I84" s="11"/>
      <c r="J84" s="8"/>
      <c r="K84" s="11"/>
    </row>
    <row r="85" spans="1:11" x14ac:dyDescent="0.3">
      <c r="A85" s="64">
        <v>3</v>
      </c>
      <c r="B85" s="64">
        <v>1</v>
      </c>
      <c r="C85" s="64">
        <v>10</v>
      </c>
      <c r="D85" s="64">
        <v>1</v>
      </c>
      <c r="E85" s="64"/>
      <c r="F85" s="64"/>
      <c r="G85" s="5" t="s">
        <v>63</v>
      </c>
      <c r="H85" s="4" t="s">
        <v>18</v>
      </c>
      <c r="I85" s="11">
        <v>2</v>
      </c>
      <c r="J85" s="21"/>
      <c r="K85" s="11">
        <f t="shared" si="4"/>
        <v>0</v>
      </c>
    </row>
    <row r="86" spans="1:11" x14ac:dyDescent="0.3">
      <c r="A86" s="64">
        <v>3</v>
      </c>
      <c r="B86" s="64">
        <v>1</v>
      </c>
      <c r="C86" s="64">
        <v>10</v>
      </c>
      <c r="D86" s="64">
        <v>3</v>
      </c>
      <c r="E86" s="64"/>
      <c r="F86" s="64"/>
      <c r="G86" s="5" t="s">
        <v>105</v>
      </c>
      <c r="H86" s="4" t="s">
        <v>18</v>
      </c>
      <c r="I86" s="11">
        <v>15</v>
      </c>
      <c r="J86" s="21"/>
      <c r="K86" s="11">
        <f t="shared" si="4"/>
        <v>0</v>
      </c>
    </row>
    <row r="87" spans="1:11" x14ac:dyDescent="0.3">
      <c r="A87" s="64">
        <v>3</v>
      </c>
      <c r="B87" s="64">
        <v>1</v>
      </c>
      <c r="C87" s="64">
        <v>10</v>
      </c>
      <c r="D87" s="64">
        <v>4</v>
      </c>
      <c r="E87" s="64"/>
      <c r="F87" s="64"/>
      <c r="G87" s="5" t="s">
        <v>31</v>
      </c>
      <c r="H87" s="4" t="s">
        <v>18</v>
      </c>
      <c r="I87" s="11">
        <v>6</v>
      </c>
      <c r="J87" s="21"/>
      <c r="K87" s="11">
        <f t="shared" si="4"/>
        <v>0</v>
      </c>
    </row>
    <row r="88" spans="1:11" x14ac:dyDescent="0.3">
      <c r="A88" s="64">
        <v>3</v>
      </c>
      <c r="B88" s="64">
        <v>1</v>
      </c>
      <c r="C88" s="64">
        <v>10</v>
      </c>
      <c r="D88" s="64">
        <v>5</v>
      </c>
      <c r="E88" s="64"/>
      <c r="F88" s="64"/>
      <c r="G88" s="5" t="s">
        <v>64</v>
      </c>
      <c r="H88" s="4" t="s">
        <v>16</v>
      </c>
      <c r="I88" s="11">
        <v>6</v>
      </c>
      <c r="J88" s="21"/>
      <c r="K88" s="11">
        <f t="shared" si="4"/>
        <v>0</v>
      </c>
    </row>
    <row r="89" spans="1:11" s="77" customFormat="1" ht="12.75" x14ac:dyDescent="0.3">
      <c r="A89" s="73">
        <v>3</v>
      </c>
      <c r="B89" s="73">
        <v>2</v>
      </c>
      <c r="C89" s="73"/>
      <c r="D89" s="73"/>
      <c r="E89" s="73"/>
      <c r="F89" s="73"/>
      <c r="G89" s="74" t="s">
        <v>32</v>
      </c>
      <c r="H89" s="73"/>
      <c r="I89" s="75"/>
      <c r="J89" s="76"/>
      <c r="K89" s="75">
        <f>SUM(K90:K97)</f>
        <v>0</v>
      </c>
    </row>
    <row r="90" spans="1:11" ht="27" x14ac:dyDescent="0.3">
      <c r="A90" s="64">
        <v>3</v>
      </c>
      <c r="B90" s="64">
        <v>2</v>
      </c>
      <c r="C90" s="64">
        <v>1</v>
      </c>
      <c r="D90" s="64"/>
      <c r="E90" s="64"/>
      <c r="F90" s="64"/>
      <c r="G90" s="5" t="s">
        <v>65</v>
      </c>
      <c r="H90" s="20" t="s">
        <v>33</v>
      </c>
      <c r="I90" s="21">
        <v>1</v>
      </c>
      <c r="J90" s="21"/>
      <c r="K90" s="21">
        <f t="shared" si="4"/>
        <v>0</v>
      </c>
    </row>
    <row r="91" spans="1:11" x14ac:dyDescent="0.3">
      <c r="A91" s="64">
        <v>3</v>
      </c>
      <c r="B91" s="64">
        <v>2</v>
      </c>
      <c r="C91" s="64">
        <v>2</v>
      </c>
      <c r="D91" s="64"/>
      <c r="E91" s="64"/>
      <c r="F91" s="64"/>
      <c r="G91" s="5" t="s">
        <v>66</v>
      </c>
      <c r="H91" s="4"/>
      <c r="I91" s="11"/>
      <c r="J91" s="21"/>
      <c r="K91" s="11"/>
    </row>
    <row r="92" spans="1:11" x14ac:dyDescent="0.3">
      <c r="A92" s="64">
        <v>3</v>
      </c>
      <c r="B92" s="64">
        <v>2</v>
      </c>
      <c r="C92" s="64">
        <v>2</v>
      </c>
      <c r="D92" s="64">
        <v>1</v>
      </c>
      <c r="E92" s="64"/>
      <c r="F92" s="64"/>
      <c r="G92" s="5" t="s">
        <v>67</v>
      </c>
      <c r="H92" s="4" t="s">
        <v>20</v>
      </c>
      <c r="I92" s="11">
        <v>32</v>
      </c>
      <c r="J92" s="21"/>
      <c r="K92" s="11">
        <f t="shared" ref="K92:K102" si="5">J92*I92</f>
        <v>0</v>
      </c>
    </row>
    <row r="93" spans="1:11" x14ac:dyDescent="0.3">
      <c r="A93" s="64">
        <v>3</v>
      </c>
      <c r="B93" s="64">
        <v>2</v>
      </c>
      <c r="C93" s="64">
        <v>3</v>
      </c>
      <c r="D93" s="64"/>
      <c r="E93" s="64"/>
      <c r="F93" s="64"/>
      <c r="G93" s="5" t="s">
        <v>68</v>
      </c>
      <c r="H93" s="4"/>
      <c r="I93" s="11"/>
      <c r="J93" s="21"/>
      <c r="K93" s="11"/>
    </row>
    <row r="94" spans="1:11" x14ac:dyDescent="0.3">
      <c r="A94" s="64">
        <v>3</v>
      </c>
      <c r="B94" s="64">
        <v>2</v>
      </c>
      <c r="C94" s="64">
        <v>3</v>
      </c>
      <c r="D94" s="64">
        <v>1</v>
      </c>
      <c r="E94" s="64"/>
      <c r="F94" s="64"/>
      <c r="G94" s="5" t="s">
        <v>69</v>
      </c>
      <c r="H94" s="4" t="s">
        <v>20</v>
      </c>
      <c r="I94" s="11">
        <v>180</v>
      </c>
      <c r="J94" s="21"/>
      <c r="K94" s="11">
        <f t="shared" si="5"/>
        <v>0</v>
      </c>
    </row>
    <row r="95" spans="1:11" x14ac:dyDescent="0.3">
      <c r="A95" s="64">
        <v>3</v>
      </c>
      <c r="B95" s="64">
        <v>2</v>
      </c>
      <c r="C95" s="64">
        <v>3</v>
      </c>
      <c r="D95" s="64">
        <v>2</v>
      </c>
      <c r="E95" s="64"/>
      <c r="F95" s="64"/>
      <c r="G95" s="5" t="s">
        <v>35</v>
      </c>
      <c r="H95" s="4" t="s">
        <v>20</v>
      </c>
      <c r="I95" s="11">
        <v>540</v>
      </c>
      <c r="J95" s="21"/>
      <c r="K95" s="11">
        <f t="shared" si="5"/>
        <v>0</v>
      </c>
    </row>
    <row r="96" spans="1:11" x14ac:dyDescent="0.3">
      <c r="A96" s="64">
        <v>3</v>
      </c>
      <c r="B96" s="64">
        <v>2</v>
      </c>
      <c r="C96" s="64">
        <v>3</v>
      </c>
      <c r="D96" s="64">
        <v>3</v>
      </c>
      <c r="E96" s="64"/>
      <c r="F96" s="64"/>
      <c r="G96" s="5" t="s">
        <v>36</v>
      </c>
      <c r="H96" s="4" t="s">
        <v>16</v>
      </c>
      <c r="I96" s="11">
        <v>60</v>
      </c>
      <c r="J96" s="21"/>
      <c r="K96" s="11">
        <f t="shared" si="5"/>
        <v>0</v>
      </c>
    </row>
    <row r="97" spans="1:11" ht="27" x14ac:dyDescent="0.3">
      <c r="A97" s="64"/>
      <c r="B97" s="64"/>
      <c r="C97" s="64"/>
      <c r="D97" s="64"/>
      <c r="E97" s="64"/>
      <c r="F97" s="64"/>
      <c r="G97" s="5" t="s">
        <v>110</v>
      </c>
      <c r="H97" s="20" t="s">
        <v>16</v>
      </c>
      <c r="I97" s="21">
        <v>30</v>
      </c>
      <c r="J97" s="21"/>
      <c r="K97" s="21">
        <f t="shared" si="5"/>
        <v>0</v>
      </c>
    </row>
    <row r="98" spans="1:11" s="77" customFormat="1" ht="12.75" x14ac:dyDescent="0.3">
      <c r="A98" s="73">
        <v>3</v>
      </c>
      <c r="B98" s="73">
        <v>3</v>
      </c>
      <c r="C98" s="73"/>
      <c r="D98" s="73"/>
      <c r="E98" s="73"/>
      <c r="F98" s="73"/>
      <c r="G98" s="74" t="s">
        <v>37</v>
      </c>
      <c r="H98" s="73"/>
      <c r="I98" s="75"/>
      <c r="J98" s="76"/>
      <c r="K98" s="75">
        <f>SUM(K99:K104)</f>
        <v>0</v>
      </c>
    </row>
    <row r="99" spans="1:11" x14ac:dyDescent="0.3">
      <c r="A99" s="64">
        <v>3</v>
      </c>
      <c r="B99" s="64">
        <v>3</v>
      </c>
      <c r="C99" s="64">
        <v>1</v>
      </c>
      <c r="D99" s="64"/>
      <c r="E99" s="64"/>
      <c r="F99" s="64"/>
      <c r="G99" s="22" t="s">
        <v>114</v>
      </c>
      <c r="H99" s="20"/>
      <c r="I99" s="21"/>
      <c r="J99" s="21"/>
      <c r="K99" s="21"/>
    </row>
    <row r="100" spans="1:11" x14ac:dyDescent="0.3">
      <c r="A100" s="64"/>
      <c r="B100" s="64"/>
      <c r="C100" s="64"/>
      <c r="D100" s="64"/>
      <c r="E100" s="64"/>
      <c r="F100" s="64"/>
      <c r="G100" s="22" t="s">
        <v>115</v>
      </c>
      <c r="H100" s="20" t="s">
        <v>18</v>
      </c>
      <c r="I100" s="21">
        <v>1</v>
      </c>
      <c r="J100" s="21"/>
      <c r="K100" s="21">
        <f t="shared" si="5"/>
        <v>0</v>
      </c>
    </row>
    <row r="101" spans="1:11" x14ac:dyDescent="0.3">
      <c r="A101" s="64"/>
      <c r="B101" s="64"/>
      <c r="C101" s="64"/>
      <c r="D101" s="64"/>
      <c r="E101" s="64"/>
      <c r="F101" s="64"/>
      <c r="G101" s="22" t="s">
        <v>116</v>
      </c>
      <c r="H101" s="20" t="s">
        <v>18</v>
      </c>
      <c r="I101" s="21">
        <v>12</v>
      </c>
      <c r="J101" s="21"/>
      <c r="K101" s="21">
        <f t="shared" si="5"/>
        <v>0</v>
      </c>
    </row>
    <row r="102" spans="1:11" x14ac:dyDescent="0.3">
      <c r="A102" s="64"/>
      <c r="B102" s="64"/>
      <c r="C102" s="64"/>
      <c r="D102" s="64"/>
      <c r="E102" s="64"/>
      <c r="F102" s="64"/>
      <c r="G102" s="22" t="s">
        <v>117</v>
      </c>
      <c r="H102" s="20" t="s">
        <v>18</v>
      </c>
      <c r="I102" s="21">
        <v>3</v>
      </c>
      <c r="J102" s="21"/>
      <c r="K102" s="21">
        <f t="shared" si="5"/>
        <v>0</v>
      </c>
    </row>
    <row r="103" spans="1:11" ht="19.899999999999999" customHeight="1" x14ac:dyDescent="0.3">
      <c r="A103" s="64">
        <v>3</v>
      </c>
      <c r="B103" s="64">
        <v>3</v>
      </c>
      <c r="C103" s="64">
        <v>2</v>
      </c>
      <c r="D103" s="64"/>
      <c r="E103" s="64"/>
      <c r="F103" s="64"/>
      <c r="G103" s="22" t="s">
        <v>34</v>
      </c>
      <c r="H103" s="20" t="s">
        <v>71</v>
      </c>
      <c r="I103" s="11"/>
      <c r="J103" s="8"/>
      <c r="K103" s="11"/>
    </row>
    <row r="104" spans="1:11" ht="54" x14ac:dyDescent="0.3">
      <c r="A104" s="78">
        <v>3</v>
      </c>
      <c r="B104" s="78">
        <v>3</v>
      </c>
      <c r="C104" s="78">
        <v>2</v>
      </c>
      <c r="D104" s="78">
        <v>1</v>
      </c>
      <c r="E104" s="78"/>
      <c r="F104" s="78"/>
      <c r="G104" s="22" t="s">
        <v>35</v>
      </c>
      <c r="H104" s="4" t="s">
        <v>70</v>
      </c>
      <c r="I104" s="21"/>
      <c r="J104" s="21"/>
      <c r="K104" s="21"/>
    </row>
    <row r="105" spans="1:11" s="77" customFormat="1" ht="12.75" x14ac:dyDescent="0.3">
      <c r="A105" s="73">
        <v>3</v>
      </c>
      <c r="B105" s="73">
        <v>4</v>
      </c>
      <c r="C105" s="73"/>
      <c r="D105" s="73"/>
      <c r="E105" s="73"/>
      <c r="F105" s="73"/>
      <c r="G105" s="74" t="s">
        <v>42</v>
      </c>
      <c r="H105" s="73"/>
      <c r="I105" s="75"/>
      <c r="J105" s="76"/>
      <c r="K105" s="75">
        <f>SUM(K106:K110)</f>
        <v>0</v>
      </c>
    </row>
    <row r="106" spans="1:11" x14ac:dyDescent="0.3">
      <c r="A106" s="64">
        <v>3</v>
      </c>
      <c r="B106" s="64">
        <v>4</v>
      </c>
      <c r="C106" s="64">
        <v>1</v>
      </c>
      <c r="D106" s="64"/>
      <c r="E106" s="64"/>
      <c r="F106" s="64"/>
      <c r="G106" s="5" t="s">
        <v>39</v>
      </c>
      <c r="H106" s="4"/>
      <c r="I106" s="11"/>
      <c r="J106" s="8"/>
      <c r="K106" s="11"/>
    </row>
    <row r="107" spans="1:11" x14ac:dyDescent="0.3">
      <c r="A107" s="64">
        <v>3</v>
      </c>
      <c r="B107" s="64">
        <v>4</v>
      </c>
      <c r="C107" s="64">
        <v>1</v>
      </c>
      <c r="D107" s="64">
        <v>1</v>
      </c>
      <c r="E107" s="64"/>
      <c r="F107" s="64"/>
      <c r="G107" s="5" t="s">
        <v>72</v>
      </c>
      <c r="H107" s="4" t="s">
        <v>20</v>
      </c>
      <c r="I107" s="11">
        <v>40</v>
      </c>
      <c r="J107" s="21"/>
      <c r="K107" s="11">
        <f>J107*I107</f>
        <v>0</v>
      </c>
    </row>
    <row r="108" spans="1:11" x14ac:dyDescent="0.3">
      <c r="A108" s="64">
        <v>3</v>
      </c>
      <c r="B108" s="64">
        <v>4</v>
      </c>
      <c r="C108" s="64">
        <v>1</v>
      </c>
      <c r="D108" s="64">
        <v>2</v>
      </c>
      <c r="E108" s="64"/>
      <c r="F108" s="64"/>
      <c r="G108" s="5" t="s">
        <v>40</v>
      </c>
      <c r="H108" s="4" t="s">
        <v>20</v>
      </c>
      <c r="I108" s="11">
        <v>160</v>
      </c>
      <c r="J108" s="21"/>
      <c r="K108" s="11">
        <f>J108*I108</f>
        <v>0</v>
      </c>
    </row>
    <row r="109" spans="1:11" x14ac:dyDescent="0.3">
      <c r="A109" s="64">
        <v>3</v>
      </c>
      <c r="B109" s="64">
        <v>4</v>
      </c>
      <c r="C109" s="64">
        <v>1</v>
      </c>
      <c r="D109" s="64">
        <v>2</v>
      </c>
      <c r="E109" s="64"/>
      <c r="F109" s="64"/>
      <c r="G109" s="5" t="s">
        <v>41</v>
      </c>
      <c r="H109" s="4" t="s">
        <v>20</v>
      </c>
      <c r="I109" s="11">
        <v>90</v>
      </c>
      <c r="J109" s="21"/>
      <c r="K109" s="11">
        <f t="shared" ref="K109:K112" si="6">J109*I109</f>
        <v>0</v>
      </c>
    </row>
    <row r="110" spans="1:11" x14ac:dyDescent="0.3">
      <c r="A110" s="64">
        <v>3</v>
      </c>
      <c r="B110" s="64">
        <v>4</v>
      </c>
      <c r="C110" s="64">
        <v>1</v>
      </c>
      <c r="D110" s="64">
        <v>3</v>
      </c>
      <c r="E110" s="64"/>
      <c r="F110" s="64"/>
      <c r="G110" s="5" t="s">
        <v>43</v>
      </c>
      <c r="H110" s="4" t="s">
        <v>16</v>
      </c>
      <c r="I110" s="11">
        <v>20</v>
      </c>
      <c r="J110" s="21"/>
      <c r="K110" s="11">
        <f t="shared" si="6"/>
        <v>0</v>
      </c>
    </row>
    <row r="111" spans="1:11" s="77" customFormat="1" ht="12.75" x14ac:dyDescent="0.3">
      <c r="A111" s="73">
        <v>3</v>
      </c>
      <c r="B111" s="73">
        <v>5</v>
      </c>
      <c r="C111" s="73"/>
      <c r="D111" s="73"/>
      <c r="E111" s="73"/>
      <c r="F111" s="73"/>
      <c r="G111" s="74" t="s">
        <v>5</v>
      </c>
      <c r="H111" s="73"/>
      <c r="I111" s="75"/>
      <c r="J111" s="76"/>
      <c r="K111" s="75">
        <f>SUM(K112:K112)</f>
        <v>0</v>
      </c>
    </row>
    <row r="112" spans="1:11" x14ac:dyDescent="0.3">
      <c r="A112" s="64">
        <v>3</v>
      </c>
      <c r="B112" s="64">
        <v>5</v>
      </c>
      <c r="C112" s="64">
        <v>1</v>
      </c>
      <c r="D112" s="64"/>
      <c r="E112" s="64"/>
      <c r="F112" s="64"/>
      <c r="G112" s="5" t="s">
        <v>44</v>
      </c>
      <c r="H112" s="4" t="s">
        <v>16</v>
      </c>
      <c r="I112" s="11">
        <v>15</v>
      </c>
      <c r="J112" s="21"/>
      <c r="K112" s="11">
        <f t="shared" si="6"/>
        <v>0</v>
      </c>
    </row>
    <row r="113" spans="1:15" x14ac:dyDescent="0.3">
      <c r="A113" s="4"/>
      <c r="B113" s="4"/>
      <c r="C113" s="4"/>
      <c r="D113" s="4"/>
      <c r="E113" s="4"/>
      <c r="F113" s="4"/>
      <c r="G113" s="5"/>
      <c r="H113" s="4"/>
      <c r="I113" s="11"/>
      <c r="J113" s="21"/>
      <c r="K113" s="11"/>
    </row>
    <row r="114" spans="1:15" s="53" customFormat="1" ht="12.75" x14ac:dyDescent="0.3">
      <c r="A114" s="47" t="s">
        <v>7</v>
      </c>
      <c r="B114" s="47"/>
      <c r="C114" s="47"/>
      <c r="D114" s="47"/>
      <c r="E114" s="47"/>
      <c r="F114" s="48"/>
      <c r="G114" s="54" t="s">
        <v>8</v>
      </c>
      <c r="H114" s="49"/>
      <c r="I114" s="50"/>
      <c r="J114" s="51"/>
      <c r="K114" s="49"/>
      <c r="L114" s="52"/>
      <c r="M114" s="52"/>
      <c r="N114" s="52"/>
      <c r="O114" s="52"/>
    </row>
    <row r="115" spans="1:15" x14ac:dyDescent="0.3">
      <c r="A115" s="4"/>
      <c r="B115" s="4"/>
      <c r="C115" s="4"/>
      <c r="D115" s="4"/>
      <c r="E115" s="4"/>
      <c r="F115" s="4"/>
      <c r="G115" s="5"/>
      <c r="H115" s="4"/>
      <c r="I115" s="5"/>
      <c r="J115" s="5"/>
      <c r="K115" s="11"/>
    </row>
    <row r="116" spans="1:15" s="53" customFormat="1" ht="12.75" x14ac:dyDescent="0.3">
      <c r="A116" s="47">
        <v>0</v>
      </c>
      <c r="B116" s="47"/>
      <c r="C116" s="47"/>
      <c r="D116" s="47"/>
      <c r="E116" s="47"/>
      <c r="F116" s="48"/>
      <c r="G116" s="54" t="s">
        <v>10</v>
      </c>
      <c r="H116" s="49"/>
      <c r="I116" s="50"/>
      <c r="J116" s="51"/>
      <c r="K116" s="49">
        <f>K7</f>
        <v>0</v>
      </c>
      <c r="L116" s="52"/>
      <c r="M116" s="52"/>
      <c r="N116" s="52"/>
      <c r="O116" s="52"/>
    </row>
    <row r="117" spans="1:15" x14ac:dyDescent="0.3">
      <c r="A117" s="4"/>
      <c r="B117" s="4"/>
      <c r="C117" s="4"/>
      <c r="D117" s="4"/>
      <c r="E117" s="4"/>
      <c r="F117" s="4"/>
      <c r="G117" s="5"/>
      <c r="H117" s="4"/>
      <c r="I117" s="5"/>
      <c r="J117" s="5"/>
      <c r="K117" s="11"/>
    </row>
    <row r="118" spans="1:15" s="53" customFormat="1" ht="12.75" x14ac:dyDescent="0.3">
      <c r="A118" s="47">
        <v>1</v>
      </c>
      <c r="B118" s="47"/>
      <c r="C118" s="47"/>
      <c r="D118" s="47"/>
      <c r="E118" s="47"/>
      <c r="F118" s="48"/>
      <c r="G118" s="54" t="s">
        <v>17</v>
      </c>
      <c r="H118" s="49"/>
      <c r="I118" s="50"/>
      <c r="J118" s="51"/>
      <c r="K118" s="49">
        <f>K15</f>
        <v>0</v>
      </c>
      <c r="L118" s="52"/>
      <c r="M118" s="52"/>
      <c r="N118" s="52"/>
      <c r="O118" s="52"/>
    </row>
    <row r="119" spans="1:15" x14ac:dyDescent="0.3">
      <c r="A119" s="12">
        <v>1</v>
      </c>
      <c r="B119" s="12">
        <v>1</v>
      </c>
      <c r="C119" s="12"/>
      <c r="D119" s="12"/>
      <c r="E119" s="12"/>
      <c r="F119" s="12"/>
      <c r="G119" s="13" t="s">
        <v>23</v>
      </c>
      <c r="H119" s="12"/>
      <c r="I119" s="14"/>
      <c r="J119" s="15"/>
      <c r="K119" s="14">
        <f>K17</f>
        <v>0</v>
      </c>
    </row>
    <row r="120" spans="1:15" x14ac:dyDescent="0.3">
      <c r="A120" s="16"/>
      <c r="B120" s="16"/>
      <c r="C120" s="16"/>
      <c r="D120" s="16"/>
      <c r="E120" s="16"/>
      <c r="F120" s="16"/>
      <c r="G120" s="10"/>
      <c r="H120" s="16"/>
      <c r="I120" s="34"/>
      <c r="J120" s="35"/>
      <c r="K120" s="34"/>
    </row>
    <row r="121" spans="1:15" s="9" customFormat="1" ht="12.75" x14ac:dyDescent="0.3">
      <c r="A121" s="12">
        <v>1</v>
      </c>
      <c r="B121" s="12">
        <v>2</v>
      </c>
      <c r="C121" s="12"/>
      <c r="D121" s="12"/>
      <c r="E121" s="12"/>
      <c r="F121" s="12"/>
      <c r="G121" s="13" t="str">
        <f>G19</f>
        <v xml:space="preserve">Projet CVC </v>
      </c>
      <c r="H121" s="12"/>
      <c r="I121" s="14"/>
      <c r="J121" s="15"/>
      <c r="K121" s="14">
        <f>K19</f>
        <v>0</v>
      </c>
      <c r="L121" s="31"/>
    </row>
    <row r="122" spans="1:15" s="6" customFormat="1" x14ac:dyDescent="0.3">
      <c r="A122" s="23">
        <v>1</v>
      </c>
      <c r="B122" s="23">
        <v>2</v>
      </c>
      <c r="C122" s="23">
        <v>1</v>
      </c>
      <c r="D122" s="23"/>
      <c r="E122" s="23"/>
      <c r="F122" s="23"/>
      <c r="G122" s="24" t="str">
        <f>G20</f>
        <v xml:space="preserve">Chauffage - Climatisation </v>
      </c>
      <c r="H122" s="25"/>
      <c r="I122" s="26"/>
      <c r="J122" s="27"/>
      <c r="K122" s="33">
        <f>K20</f>
        <v>0</v>
      </c>
    </row>
    <row r="123" spans="1:15" s="6" customFormat="1" x14ac:dyDescent="0.3">
      <c r="A123" s="23">
        <v>1</v>
      </c>
      <c r="B123" s="23">
        <v>2</v>
      </c>
      <c r="C123" s="23">
        <v>2</v>
      </c>
      <c r="D123" s="23"/>
      <c r="E123" s="23"/>
      <c r="F123" s="23"/>
      <c r="G123" s="24" t="s">
        <v>50</v>
      </c>
      <c r="H123" s="25"/>
      <c r="I123" s="26"/>
      <c r="J123" s="27"/>
      <c r="K123" s="33">
        <f>K48</f>
        <v>0</v>
      </c>
    </row>
    <row r="124" spans="1:15" s="6" customFormat="1" x14ac:dyDescent="0.3">
      <c r="A124" s="4"/>
      <c r="B124" s="4"/>
      <c r="C124" s="4"/>
      <c r="D124" s="4"/>
      <c r="E124" s="4"/>
      <c r="F124" s="4"/>
      <c r="G124" s="5"/>
      <c r="H124" s="4"/>
      <c r="I124" s="5"/>
      <c r="J124" s="5"/>
      <c r="K124" s="11"/>
    </row>
    <row r="125" spans="1:15" s="53" customFormat="1" ht="12.75" x14ac:dyDescent="0.3">
      <c r="A125" s="47">
        <v>2</v>
      </c>
      <c r="B125" s="47"/>
      <c r="C125" s="47"/>
      <c r="D125" s="47"/>
      <c r="E125" s="47"/>
      <c r="F125" s="48"/>
      <c r="G125" s="54" t="s">
        <v>46</v>
      </c>
      <c r="H125" s="49"/>
      <c r="I125" s="50"/>
      <c r="J125" s="51"/>
      <c r="K125" s="49">
        <f>K65</f>
        <v>0</v>
      </c>
      <c r="L125" s="52"/>
      <c r="M125" s="52"/>
      <c r="N125" s="52"/>
      <c r="O125" s="52"/>
    </row>
    <row r="126" spans="1:15" x14ac:dyDescent="0.3">
      <c r="A126" s="23">
        <v>2</v>
      </c>
      <c r="B126" s="23">
        <v>1</v>
      </c>
      <c r="C126" s="23"/>
      <c r="D126" s="23"/>
      <c r="E126" s="23"/>
      <c r="F126" s="23"/>
      <c r="G126" s="32" t="s">
        <v>47</v>
      </c>
      <c r="H126" s="23" t="s">
        <v>74</v>
      </c>
      <c r="I126" s="33"/>
      <c r="J126" s="28"/>
      <c r="K126" s="33"/>
    </row>
    <row r="127" spans="1:15" x14ac:dyDescent="0.3">
      <c r="A127" s="4"/>
      <c r="B127" s="4"/>
      <c r="C127" s="4"/>
      <c r="D127" s="4"/>
      <c r="E127" s="4"/>
      <c r="F127" s="4"/>
      <c r="G127" s="5"/>
      <c r="H127" s="4"/>
      <c r="I127" s="5"/>
      <c r="J127" s="5"/>
      <c r="K127" s="11"/>
    </row>
    <row r="128" spans="1:15" s="53" customFormat="1" ht="12.75" x14ac:dyDescent="0.3">
      <c r="A128" s="47">
        <v>3</v>
      </c>
      <c r="B128" s="47"/>
      <c r="C128" s="47"/>
      <c r="D128" s="47"/>
      <c r="E128" s="47"/>
      <c r="F128" s="48"/>
      <c r="G128" s="54" t="s">
        <v>15</v>
      </c>
      <c r="H128" s="49"/>
      <c r="I128" s="50"/>
      <c r="J128" s="51"/>
      <c r="K128" s="49">
        <f>K69</f>
        <v>0</v>
      </c>
      <c r="L128" s="52"/>
      <c r="M128" s="52"/>
      <c r="N128" s="52"/>
      <c r="O128" s="52"/>
    </row>
    <row r="129" spans="1:12" x14ac:dyDescent="0.3">
      <c r="A129" s="23">
        <v>3</v>
      </c>
      <c r="B129" s="23">
        <v>1</v>
      </c>
      <c r="C129" s="23"/>
      <c r="D129" s="23"/>
      <c r="E129" s="23"/>
      <c r="F129" s="23"/>
      <c r="G129" s="32" t="s">
        <v>28</v>
      </c>
      <c r="H129" s="23"/>
      <c r="I129" s="33"/>
      <c r="J129" s="28"/>
      <c r="K129" s="33">
        <f>K71</f>
        <v>0</v>
      </c>
    </row>
    <row r="130" spans="1:12" s="9" customFormat="1" ht="12.75" x14ac:dyDescent="0.3">
      <c r="A130" s="23">
        <v>3</v>
      </c>
      <c r="B130" s="23">
        <v>2</v>
      </c>
      <c r="C130" s="23"/>
      <c r="D130" s="23"/>
      <c r="E130" s="23"/>
      <c r="F130" s="23"/>
      <c r="G130" s="32" t="s">
        <v>32</v>
      </c>
      <c r="H130" s="23"/>
      <c r="I130" s="33"/>
      <c r="J130" s="28"/>
      <c r="K130" s="33">
        <f>K89</f>
        <v>0</v>
      </c>
      <c r="L130" s="31"/>
    </row>
    <row r="131" spans="1:12" s="6" customFormat="1" ht="12.75" x14ac:dyDescent="0.3">
      <c r="A131" s="23">
        <v>3</v>
      </c>
      <c r="B131" s="23">
        <v>3</v>
      </c>
      <c r="C131" s="23"/>
      <c r="D131" s="23"/>
      <c r="E131" s="23"/>
      <c r="F131" s="23"/>
      <c r="G131" s="32" t="s">
        <v>37</v>
      </c>
      <c r="H131" s="23"/>
      <c r="I131" s="33"/>
      <c r="J131" s="28"/>
      <c r="K131" s="33">
        <f>K98</f>
        <v>0</v>
      </c>
    </row>
    <row r="132" spans="1:12" s="6" customFormat="1" ht="12.75" x14ac:dyDescent="0.3">
      <c r="A132" s="23">
        <v>3</v>
      </c>
      <c r="B132" s="23">
        <v>4</v>
      </c>
      <c r="C132" s="23"/>
      <c r="D132" s="23"/>
      <c r="E132" s="23"/>
      <c r="F132" s="23"/>
      <c r="G132" s="32" t="s">
        <v>42</v>
      </c>
      <c r="H132" s="23"/>
      <c r="I132" s="33"/>
      <c r="J132" s="28"/>
      <c r="K132" s="33">
        <f>K105</f>
        <v>0</v>
      </c>
    </row>
    <row r="133" spans="1:12" s="6" customFormat="1" ht="12.75" x14ac:dyDescent="0.3">
      <c r="A133" s="23">
        <v>3</v>
      </c>
      <c r="B133" s="23">
        <v>5</v>
      </c>
      <c r="C133" s="23"/>
      <c r="D133" s="23"/>
      <c r="E133" s="23"/>
      <c r="F133" s="23"/>
      <c r="G133" s="32" t="s">
        <v>5</v>
      </c>
      <c r="H133" s="23"/>
      <c r="I133" s="33" t="s">
        <v>49</v>
      </c>
      <c r="J133" s="28"/>
      <c r="K133" s="33">
        <f>K111</f>
        <v>0</v>
      </c>
    </row>
    <row r="134" spans="1:12" s="6" customFormat="1" x14ac:dyDescent="0.3">
      <c r="A134" s="4"/>
      <c r="B134" s="4"/>
      <c r="C134" s="4"/>
      <c r="D134" s="4"/>
      <c r="E134" s="4"/>
      <c r="F134" s="4"/>
      <c r="G134" s="5"/>
      <c r="H134" s="4"/>
      <c r="I134" s="5"/>
      <c r="J134" s="5"/>
      <c r="K134" s="11"/>
    </row>
    <row r="135" spans="1:12" s="6" customFormat="1" ht="12.75" x14ac:dyDescent="0.3">
      <c r="A135" s="55" t="s">
        <v>77</v>
      </c>
      <c r="B135" s="55"/>
      <c r="C135" s="55"/>
      <c r="D135" s="55"/>
      <c r="E135" s="55"/>
      <c r="F135" s="55"/>
      <c r="G135" s="56"/>
      <c r="H135" s="43"/>
      <c r="I135" s="43"/>
      <c r="J135" s="56"/>
      <c r="K135" s="95">
        <f>K116+K118+K125+K128</f>
        <v>0</v>
      </c>
    </row>
    <row r="136" spans="1:12" x14ac:dyDescent="0.3">
      <c r="A136" s="99" t="s">
        <v>45</v>
      </c>
      <c r="B136" s="99"/>
      <c r="C136" s="99"/>
      <c r="D136" s="99"/>
      <c r="E136" s="99"/>
      <c r="F136" s="57"/>
      <c r="G136" s="58"/>
      <c r="H136" s="58"/>
      <c r="I136" s="58"/>
      <c r="J136" s="59"/>
      <c r="K136" s="96">
        <f>K135*0.2</f>
        <v>0</v>
      </c>
    </row>
    <row r="137" spans="1:12" s="9" customFormat="1" ht="12.75" x14ac:dyDescent="0.3">
      <c r="A137" s="55" t="s">
        <v>78</v>
      </c>
      <c r="B137" s="43"/>
      <c r="C137" s="43"/>
      <c r="D137" s="43"/>
      <c r="E137" s="43"/>
      <c r="F137" s="44"/>
      <c r="G137" s="43"/>
      <c r="H137" s="43"/>
      <c r="I137" s="43"/>
      <c r="J137" s="56"/>
      <c r="K137" s="95">
        <f>K135+K136</f>
        <v>0</v>
      </c>
    </row>
    <row r="138" spans="1:12" s="17" customFormat="1" x14ac:dyDescent="0.3">
      <c r="A138" s="18"/>
      <c r="B138" s="18"/>
      <c r="C138" s="18"/>
      <c r="D138" s="18"/>
      <c r="E138" s="18"/>
      <c r="F138" s="18"/>
      <c r="G138" s="2"/>
      <c r="H138" s="18"/>
      <c r="I138" s="2"/>
      <c r="J138" s="2"/>
      <c r="K138" s="2"/>
    </row>
    <row r="139" spans="1:12" s="9" customFormat="1" x14ac:dyDescent="0.3">
      <c r="A139" s="100" t="s">
        <v>9</v>
      </c>
      <c r="B139" s="100"/>
      <c r="C139" s="100"/>
      <c r="D139" s="100"/>
      <c r="E139" s="100"/>
      <c r="F139" s="61"/>
      <c r="G139" s="60"/>
      <c r="H139" s="60"/>
      <c r="I139" s="60"/>
      <c r="J139" s="62"/>
      <c r="K139" s="63"/>
    </row>
    <row r="140" spans="1:12" s="17" customFormat="1" x14ac:dyDescent="0.3">
      <c r="A140" s="18"/>
      <c r="B140" s="18"/>
      <c r="C140" s="18"/>
      <c r="D140" s="18"/>
      <c r="E140" s="18"/>
      <c r="F140" s="18"/>
      <c r="G140" s="2"/>
      <c r="H140" s="18"/>
      <c r="I140" s="2"/>
      <c r="J140" s="2"/>
      <c r="K140" s="2"/>
    </row>
  </sheetData>
  <mergeCells count="4">
    <mergeCell ref="A1:F3"/>
    <mergeCell ref="A5:E5"/>
    <mergeCell ref="A136:E136"/>
    <mergeCell ref="A139:E139"/>
  </mergeCells>
  <phoneticPr fontId="9" type="noConversion"/>
  <printOptions horizontalCentered="1"/>
  <pageMargins left="0.23622047244094491" right="0.23622047244094491" top="0.37" bottom="0.51181102362204722" header="0.31496062992125984" footer="0.31496062992125984"/>
  <pageSetup paperSize="9" scale="89" fitToHeight="0" orientation="portrait" horizontalDpi="300" verticalDpi="300" r:id="rId1"/>
  <headerFooter>
    <oddFooter>&amp;L&amp;8&amp;F&amp;R&amp;8&amp;P / &amp;N</oddFooter>
  </headerFooter>
  <rowBreaks count="2" manualBreakCount="2">
    <brk id="62" max="10" man="1"/>
    <brk id="117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4 CVC PB</vt:lpstr>
      <vt:lpstr>'Lot 4 CVC PB'!Impression_des_titres</vt:lpstr>
      <vt:lpstr>'Lot 4 CVC PB'!Zone_d_impression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Louis</dc:creator>
  <cp:lastModifiedBy>Hala Ghamlouch</cp:lastModifiedBy>
  <cp:lastPrinted>2022-03-26T15:57:30Z</cp:lastPrinted>
  <dcterms:created xsi:type="dcterms:W3CDTF">2015-06-05T18:19:34Z</dcterms:created>
  <dcterms:modified xsi:type="dcterms:W3CDTF">2025-10-10T08:53:00Z</dcterms:modified>
</cp:coreProperties>
</file>